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5480"/>
  </bookViews>
  <sheets>
    <sheet name="NNet Demo" sheetId="4" r:id="rId1"/>
    <sheet name="Source Data" sheetId="3" r:id="rId2"/>
  </sheets>
  <definedNames>
    <definedName name="_xlnm._FilterDatabase" localSheetId="1" hidden="1">'Source Data'!$B:$C</definedName>
  </definedNames>
  <calcPr calcId="125725"/>
  <fileRecoveryPr repairLoad="1"/>
</workbook>
</file>

<file path=xl/calcChain.xml><?xml version="1.0" encoding="utf-8"?>
<calcChain xmlns="http://schemas.openxmlformats.org/spreadsheetml/2006/main">
  <c r="A29" i="4"/>
  <c r="H26"/>
  <c r="G19"/>
  <c r="G21"/>
  <c r="G22"/>
  <c r="D35" s="1"/>
  <c r="G18"/>
  <c r="A35" s="1"/>
  <c r="F18"/>
  <c r="F19"/>
  <c r="B35" s="1"/>
  <c r="F21"/>
  <c r="C35" s="1"/>
  <c r="F22"/>
  <c r="C54" l="1"/>
  <c r="C55" s="1"/>
  <c r="B54"/>
  <c r="B55" s="1"/>
  <c r="L54"/>
  <c r="L55" s="1"/>
  <c r="J54"/>
  <c r="J55" s="1"/>
  <c r="H54"/>
  <c r="H55" s="1"/>
  <c r="F54"/>
  <c r="F55" s="1"/>
  <c r="D54"/>
  <c r="D55" s="1"/>
  <c r="K54"/>
  <c r="K55" s="1"/>
  <c r="I54"/>
  <c r="I55" s="1"/>
  <c r="G54"/>
  <c r="G55" s="1"/>
  <c r="E54"/>
  <c r="E55" s="1"/>
  <c r="B75" l="1"/>
  <c r="C75"/>
  <c r="C76"/>
  <c r="C77" s="1"/>
  <c r="C7" s="1"/>
  <c r="B76" l="1"/>
  <c r="B77" s="1"/>
  <c r="B7" l="1"/>
  <c r="D77"/>
  <c r="D7" s="1"/>
</calcChain>
</file>

<file path=xl/sharedStrings.xml><?xml version="1.0" encoding="utf-8"?>
<sst xmlns="http://schemas.openxmlformats.org/spreadsheetml/2006/main" count="900" uniqueCount="86">
  <si>
    <t>Z=F</t>
  </si>
  <si>
    <t>Z=E</t>
  </si>
  <si>
    <t>X</t>
  </si>
  <si>
    <t>Y</t>
  </si>
  <si>
    <t>Z</t>
  </si>
  <si>
    <t>A</t>
  </si>
  <si>
    <t>B</t>
  </si>
  <si>
    <t>C</t>
  </si>
  <si>
    <t>D</t>
  </si>
  <si>
    <t>F</t>
  </si>
  <si>
    <t>E</t>
  </si>
  <si>
    <t>Specify input values here:</t>
  </si>
  <si>
    <t>Prediction Result:</t>
  </si>
  <si>
    <t>Traininng Set Distribution</t>
  </si>
  <si>
    <t>Missing</t>
  </si>
  <si>
    <t>Attribute</t>
  </si>
  <si>
    <t>Value</t>
  </si>
  <si>
    <t>Support</t>
  </si>
  <si>
    <t>Probability</t>
  </si>
  <si>
    <t>(and computation of ON/OFF scores)</t>
  </si>
  <si>
    <t>ScoreON</t>
  </si>
  <si>
    <t>ScoreOFF</t>
  </si>
  <si>
    <t>N/A</t>
  </si>
  <si>
    <t>Highlighted area contains calculated cells</t>
  </si>
  <si>
    <t>No Input score for target</t>
  </si>
  <si>
    <t>Network: Input Level</t>
  </si>
  <si>
    <t>The value is the ScoreON or ScoreOFF for that value</t>
  </si>
  <si>
    <t>X.A</t>
  </si>
  <si>
    <t>The input vector contains one value for each input attribute state which has non-null probability</t>
  </si>
  <si>
    <t>X.B</t>
  </si>
  <si>
    <t>Y.C</t>
  </si>
  <si>
    <t>Y.D</t>
  </si>
  <si>
    <t>The values in the table are calculated based on your input selection</t>
  </si>
  <si>
    <t>Network: Hidden Layer</t>
  </si>
  <si>
    <t>The hidden layer contains 11 nodes</t>
  </si>
  <si>
    <t>Each node is identified by a NODE_UNIQUE_NAME</t>
  </si>
  <si>
    <t>The NODE_DISTRIBUTION for each node contains coefficients for all input layer nodes</t>
  </si>
  <si>
    <t>NODE_UNIQUE_NAME</t>
  </si>
  <si>
    <t>60000000000000000</t>
  </si>
  <si>
    <t>60000000000000001</t>
  </si>
  <si>
    <t>60000000000000002</t>
  </si>
  <si>
    <t>60000000000000003</t>
  </si>
  <si>
    <t>Input Node</t>
  </si>
  <si>
    <t>Intercept</t>
  </si>
  <si>
    <t>Hidden Node 1</t>
  </si>
  <si>
    <t>Hidden Node 2</t>
  </si>
  <si>
    <t>Hidden Node 3</t>
  </si>
  <si>
    <t>Hidden Node 4</t>
  </si>
  <si>
    <t>Hidden Node 5</t>
  </si>
  <si>
    <t>Hidden Node 6</t>
  </si>
  <si>
    <t>Hidden Node 7</t>
  </si>
  <si>
    <t>Hidden Node 8</t>
  </si>
  <si>
    <t>Hidden Node 9</t>
  </si>
  <si>
    <t>Hidden Node 10</t>
  </si>
  <si>
    <t>Hidden Node 11</t>
  </si>
  <si>
    <t>The input vector is transformed into the hidden nodes space</t>
  </si>
  <si>
    <t>The values in the table are calculated based on your input selection and the hidden node coefficients</t>
  </si>
  <si>
    <t>Hidden layer scores:</t>
  </si>
  <si>
    <t>Calculation</t>
  </si>
  <si>
    <t>Linear</t>
  </si>
  <si>
    <t>TANH (Linear)</t>
  </si>
  <si>
    <t>Network: Output Layer</t>
  </si>
  <si>
    <t>The output layer contains 2 nodes, one for each predictable attribute target</t>
  </si>
  <si>
    <t>The NODE_DISTRIBUTION for each node contains coefficients for all hidden layer nodes</t>
  </si>
  <si>
    <t>Ouput: Z=E</t>
  </si>
  <si>
    <t>Output: Z=F</t>
  </si>
  <si>
    <t>The hidden layer vector is transformed into the output nodes space</t>
  </si>
  <si>
    <t>The table is transposed for ease of calculations</t>
  </si>
  <si>
    <t>/</t>
  </si>
  <si>
    <t>Sigmoid(Linear)</t>
  </si>
  <si>
    <t>The values in the table are calculated based on your input selection and the output node coefficients</t>
  </si>
  <si>
    <t>Normalization</t>
  </si>
  <si>
    <t>Training cases:</t>
  </si>
  <si>
    <t>Total Cases</t>
  </si>
  <si>
    <t xml:space="preserve"> (70% of TotalCases)</t>
  </si>
  <si>
    <t>N</t>
  </si>
  <si>
    <t>Constant Target State?</t>
  </si>
  <si>
    <t>N (constant input state)</t>
  </si>
  <si>
    <t>N(constant input state)</t>
  </si>
  <si>
    <t>Constant target states -- used in normalization</t>
  </si>
  <si>
    <t>Normalization factor</t>
  </si>
  <si>
    <t>((TrainingCases + NumStates - ConstantStates)  / (TrainingCases + NumStates))</t>
  </si>
  <si>
    <t>(output probabilities)</t>
  </si>
  <si>
    <t>P(Z=E)</t>
  </si>
  <si>
    <t>P(Z=F)</t>
  </si>
  <si>
    <t>P(Z=Missing)</t>
  </si>
</sst>
</file>

<file path=xl/styles.xml><?xml version="1.0" encoding="utf-8"?>
<styleSheet xmlns="http://schemas.openxmlformats.org/spreadsheetml/2006/main">
  <fonts count="24">
    <font>
      <sz val="11"/>
      <color indexed="63"/>
      <name val="Calibri"/>
    </font>
    <font>
      <sz val="11"/>
      <color indexed="63"/>
      <name val="Calibri"/>
    </font>
    <font>
      <b/>
      <sz val="18"/>
      <color indexed="62"/>
      <name val="Cambria"/>
    </font>
    <font>
      <b/>
      <sz val="15"/>
      <color indexed="62"/>
      <name val="Calibri"/>
    </font>
    <font>
      <b/>
      <sz val="13"/>
      <color indexed="62"/>
      <name val="Calibri"/>
    </font>
    <font>
      <b/>
      <sz val="11"/>
      <color indexed="62"/>
      <name val="Calibri"/>
    </font>
    <font>
      <sz val="11"/>
      <color indexed="17"/>
      <name val="Calibri"/>
    </font>
    <font>
      <sz val="11"/>
      <color indexed="10"/>
      <name val="Calibri"/>
    </font>
    <font>
      <sz val="11"/>
      <color indexed="19"/>
      <name val="Calibri"/>
    </font>
    <font>
      <b/>
      <sz val="11"/>
      <color indexed="63"/>
      <name val="Calibri"/>
    </font>
    <font>
      <sz val="11"/>
      <color indexed="18"/>
      <name val="Calibri"/>
    </font>
    <font>
      <b/>
      <sz val="11"/>
      <color indexed="9"/>
      <name val="Calibri"/>
    </font>
    <font>
      <sz val="11"/>
      <color indexed="9"/>
      <name val="Calibri"/>
    </font>
    <font>
      <b/>
      <sz val="11"/>
      <color indexed="10"/>
      <name val="Calibri"/>
    </font>
    <font>
      <i/>
      <sz val="11"/>
      <color rgb="FF7F7F7F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3"/>
      <color indexed="62"/>
      <name val="Calibri"/>
      <family val="2"/>
    </font>
    <font>
      <b/>
      <i/>
      <sz val="11"/>
      <color indexed="63"/>
      <name val="Calibri"/>
      <family val="2"/>
    </font>
    <font>
      <b/>
      <i/>
      <sz val="11"/>
      <color indexed="9"/>
      <name val="Calibri"/>
      <family val="2"/>
    </font>
    <font>
      <i/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solid">
        <fgColor indexed="4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8"/>
        <bgColor indexed="8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2" fillId="13" borderId="0" applyNumberFormat="0" applyBorder="0" applyAlignment="0" applyProtection="0"/>
    <xf numFmtId="0" fontId="7" fillId="14" borderId="0" applyNumberFormat="0" applyBorder="0" applyAlignment="0" applyProtection="0"/>
    <xf numFmtId="0" fontId="12" fillId="15" borderId="1" applyNumberFormat="0" applyAlignment="0" applyProtection="0"/>
    <xf numFmtId="0" fontId="13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0" fillId="19" borderId="5" applyNumberFormat="0" applyAlignment="0" applyProtection="0"/>
    <xf numFmtId="0" fontId="1" fillId="20" borderId="6" applyNumberFormat="0" applyFont="0" applyAlignment="0" applyProtection="0"/>
    <xf numFmtId="0" fontId="8" fillId="7" borderId="0" applyNumberFormat="0" applyBorder="0" applyAlignment="0" applyProtection="0"/>
    <xf numFmtId="0" fontId="1" fillId="7" borderId="7" applyNumberFormat="0" applyFont="0" applyAlignment="0" applyProtection="0"/>
    <xf numFmtId="0" fontId="11" fillId="21" borderId="8" applyNumberFormat="0" applyAlignment="0" applyProtection="0"/>
    <xf numFmtId="0" fontId="2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0">
    <xf numFmtId="0" fontId="0" fillId="0" borderId="0" xfId="0"/>
    <xf numFmtId="0" fontId="0" fillId="7" borderId="7" xfId="39" applyFont="1"/>
    <xf numFmtId="0" fontId="15" fillId="0" borderId="0" xfId="0" applyFont="1"/>
    <xf numFmtId="0" fontId="14" fillId="0" borderId="0" xfId="44"/>
    <xf numFmtId="0" fontId="16" fillId="19" borderId="5" xfId="36" applyFont="1"/>
    <xf numFmtId="0" fontId="17" fillId="0" borderId="0" xfId="0" applyFont="1"/>
    <xf numFmtId="0" fontId="18" fillId="15" borderId="1" xfId="26" applyFont="1"/>
    <xf numFmtId="0" fontId="19" fillId="21" borderId="8" xfId="40" applyFont="1"/>
    <xf numFmtId="0" fontId="20" fillId="7" borderId="3" xfId="33" applyFont="1" applyFill="1"/>
    <xf numFmtId="0" fontId="18" fillId="15" borderId="1" xfId="26" applyNumberFormat="1" applyFont="1"/>
    <xf numFmtId="49" fontId="17" fillId="0" borderId="0" xfId="0" quotePrefix="1" applyNumberFormat="1" applyFont="1"/>
    <xf numFmtId="49" fontId="0" fillId="0" borderId="0" xfId="0" applyNumberFormat="1"/>
    <xf numFmtId="49" fontId="21" fillId="0" borderId="0" xfId="0" quotePrefix="1" applyNumberFormat="1" applyFont="1"/>
    <xf numFmtId="49" fontId="21" fillId="0" borderId="0" xfId="0" applyNumberFormat="1" applyFont="1"/>
    <xf numFmtId="0" fontId="22" fillId="15" borderId="1" xfId="26" applyFont="1"/>
    <xf numFmtId="0" fontId="23" fillId="0" borderId="0" xfId="44" applyFont="1"/>
    <xf numFmtId="0" fontId="21" fillId="0" borderId="0" xfId="0" applyFont="1"/>
    <xf numFmtId="0" fontId="0" fillId="0" borderId="0" xfId="0" applyBorder="1"/>
    <xf numFmtId="0" fontId="0" fillId="0" borderId="0" xfId="0" applyNumberFormat="1" applyBorder="1"/>
    <xf numFmtId="0" fontId="17" fillId="7" borderId="7" xfId="39" applyNumberFormat="1" applyFont="1"/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Explanatory Text" xfId="44" builtinId="53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18">
    <dxf>
      <font>
        <b/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  <dxf>
      <font>
        <b/>
        <i/>
      </font>
    </dxf>
    <dxf>
      <font>
        <b/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  <dxf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3"/>
        <name val="Calibri"/>
        <scheme val="none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16:H26" totalsRowCount="1" headerRowDxfId="17">
  <autoFilter ref="A16:H25">
    <filterColumn colId="4"/>
    <filterColumn colId="5"/>
    <filterColumn colId="6"/>
    <filterColumn colId="7"/>
  </autoFilter>
  <tableColumns count="8">
    <tableColumn id="1" name="Attribute" totalsRowDxfId="16"/>
    <tableColumn id="2" name="Value" totalsRowDxfId="15"/>
    <tableColumn id="3" name="Support" totalsRowDxfId="14"/>
    <tableColumn id="4" name="Probability" totalsRowDxfId="13"/>
    <tableColumn id="7" name="NODE_UNIQUE_NAME" totalsRowDxfId="12"/>
    <tableColumn id="5" name="ScoreON" dataDxfId="11" totalsRowDxfId="10">
      <calculatedColumnFormula>(1-D17)/SQRT(D17*(1-D17))</calculatedColumnFormula>
    </tableColumn>
    <tableColumn id="6" name="ScoreOFF" totalsRowDxfId="9"/>
    <tableColumn id="8" name="Constant Target State?" totalsRowFunction="custom" dataCellStyle="Calculation">
      <totalsRowFormula>COUNTIF(H17:H25, "Y")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34:D35" totalsRowShown="0" headerRowDxfId="8" dataCellStyle="Calculation">
  <autoFilter ref="A34:D35"/>
  <tableColumns count="4">
    <tableColumn id="1" name="X.A" dataCellStyle="Calculation">
      <calculatedColumnFormula>IF($B$3=B18, F18, G18)</calculatedColumnFormula>
    </tableColumn>
    <tableColumn id="2" name="X.B" dataCellStyle="Calculation">
      <calculatedColumnFormula>IF($B$3=B19, F19, G19)</calculatedColumnFormula>
    </tableColumn>
    <tableColumn id="3" name="Y.C" dataCellStyle="Calculation">
      <calculatedColumnFormula>IF($C$3=B21, F21, G21)</calculatedColumnFormula>
    </tableColumn>
    <tableColumn id="4" name="Y.D" dataCellStyle="Calculation">
      <calculatedColumnFormula>IF($C$3=B22, F22, G22)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44:L49" totalsRowShown="0" headerRowDxfId="7">
  <autoFilter ref="A44:L49"/>
  <tableColumns count="12">
    <tableColumn id="1" name="Input Node" dataDxfId="6"/>
    <tableColumn id="2" name="Hidden Node 1"/>
    <tableColumn id="3" name="Hidden Node 2"/>
    <tableColumn id="4" name="Hidden Node 3"/>
    <tableColumn id="5" name="Hidden Node 4"/>
    <tableColumn id="6" name="Hidden Node 5"/>
    <tableColumn id="7" name="Hidden Node 6"/>
    <tableColumn id="8" name="Hidden Node 7"/>
    <tableColumn id="9" name="Hidden Node 8"/>
    <tableColumn id="10" name="Hidden Node 9"/>
    <tableColumn id="11" name="Hidden Node 10"/>
    <tableColumn id="12" name="Hidden Node 1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7" name="Table58" displayName="Table58" ref="A53:L54" totalsRowShown="0" headerRowDxfId="5" dataCellStyle="Calculation">
  <autoFilter ref="A53:L54">
    <filterColumn colId="0"/>
    <filterColumn colId="5"/>
    <filterColumn colId="6"/>
    <filterColumn colId="7"/>
    <filterColumn colId="8"/>
    <filterColumn colId="9"/>
    <filterColumn colId="10"/>
    <filterColumn colId="11"/>
  </autoFilter>
  <tableColumns count="12">
    <tableColumn id="23" name="Calculation" dataDxfId="4" dataCellStyle="Calculation"/>
    <tableColumn id="1" name="Hidden Node 1" dataCellStyle="Calculation">
      <calculatedColumnFormula>B$45*$A$35 + B$46*$B$35 + B$47*$C$35 + B$48*$D$35  + B$49</calculatedColumnFormula>
    </tableColumn>
    <tableColumn id="2" name="Hidden Node 2" dataCellStyle="Calculation">
      <calculatedColumnFormula>C$45*$A$35 + C$46*$B$35 + C$47*$C$35 + C$48*$D$35  + C$49</calculatedColumnFormula>
    </tableColumn>
    <tableColumn id="3" name="Hidden Node 3" dataCellStyle="Calculation">
      <calculatedColumnFormula>D$45*$A$35 + D$46*$B$35 + D$47*$C$35 + D$48*$D$35  + D$49</calculatedColumnFormula>
    </tableColumn>
    <tableColumn id="4" name="Hidden Node 4" dataCellStyle="Calculation">
      <calculatedColumnFormula>E$45*$A$35 + E$46*$B$35 + E$47*$C$35 + E$48*$D$35  + E$49</calculatedColumnFormula>
    </tableColumn>
    <tableColumn id="5" name="Hidden Node 5" dataCellStyle="Calculation">
      <calculatedColumnFormula>F$45*$A$35 + F$46*$B$35 + F$47*$C$35 + F$48*$D$35  + F$49</calculatedColumnFormula>
    </tableColumn>
    <tableColumn id="6" name="Hidden Node 6" dataCellStyle="Calculation">
      <calculatedColumnFormula>G$45*$A$35 + G$46*$B$35 + G$47*$C$35 + G$48*$D$35  + G$49</calculatedColumnFormula>
    </tableColumn>
    <tableColumn id="7" name="Hidden Node 7" dataCellStyle="Calculation">
      <calculatedColumnFormula>H$45*$A$35 + H$46*$B$35 + H$47*$C$35 + H$48*$D$35  + H$49</calculatedColumnFormula>
    </tableColumn>
    <tableColumn id="8" name="Hidden Node 8" dataCellStyle="Calculation">
      <calculatedColumnFormula>I$45*$A$35 + I$46*$B$35 + I$47*$C$35 + I$48*$D$35  + I$49</calculatedColumnFormula>
    </tableColumn>
    <tableColumn id="9" name="Hidden Node 9" dataCellStyle="Calculation">
      <calculatedColumnFormula>J$45*$A$35 + J$46*$B$35 + J$47*$C$35 + J$48*$D$35  + J$49</calculatedColumnFormula>
    </tableColumn>
    <tableColumn id="10" name="Hidden Node 10" dataCellStyle="Calculation">
      <calculatedColumnFormula>K$45*$A$35 + K$46*$B$35 + K$47*$C$35 + K$48*$D$35  + K$49</calculatedColumnFormula>
    </tableColumn>
    <tableColumn id="11" name="Hidden Node 11" dataCellStyle="Calculation">
      <calculatedColumnFormula>L$45*$A$35 + L$46*$B$35 + L$47*$C$35 + L$48*$D$35  + L$49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68:M70" totalsRowShown="0">
  <autoFilter ref="A68:M70">
    <filterColumn colId="0"/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</autoFilter>
  <tableColumns count="13">
    <tableColumn id="4" name="/" dataDxfId="3"/>
    <tableColumn id="17" name="Intercept" dataDxfId="2"/>
    <tableColumn id="5" name="Hidden Node 1"/>
    <tableColumn id="6" name="Hidden Node 2"/>
    <tableColumn id="7" name="Hidden Node 3"/>
    <tableColumn id="8" name="Hidden Node 4"/>
    <tableColumn id="9" name="Hidden Node 5"/>
    <tableColumn id="10" name="Hidden Node 6"/>
    <tableColumn id="11" name="Hidden Node 7"/>
    <tableColumn id="12" name="Hidden Node 8"/>
    <tableColumn id="13" name="Hidden Node 9"/>
    <tableColumn id="14" name="Hidden Node 10"/>
    <tableColumn id="15" name="Hidden Node 1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74:D75" totalsRowShown="0" headerRowDxfId="1" dataCellStyle="Calculation">
  <autoFilter ref="A74:D75">
    <filterColumn colId="3"/>
  </autoFilter>
  <tableColumns count="4">
    <tableColumn id="1" name="Calculation" dataDxfId="0" dataCellStyle="Calculation"/>
    <tableColumn id="2" name="Z=E" dataCellStyle="Calculation">
      <calculatedColumnFormula>SUMPRODUCT($B$55:$L$55, C69:M69) + B69</calculatedColumnFormula>
    </tableColumn>
    <tableColumn id="3" name="Z=F" dataCellStyle="Calculation">
      <calculatedColumnFormula>SUMPRODUCT($B$55:$L$55, C70:M70) + B70</calculatedColumnFormula>
    </tableColumn>
    <tableColumn id="4" name="Missing" dataCellStyle="Calculation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A1:C253" totalsRowShown="0">
  <autoFilter ref="A1:C253"/>
  <tableColumns count="3">
    <tableColumn id="2" name="X"/>
    <tableColumn id="5" name="Y"/>
    <tableColumn id="6" name="Z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workbookViewId="0">
      <selection activeCell="G1" sqref="G1"/>
    </sheetView>
  </sheetViews>
  <sheetFormatPr defaultRowHeight="15"/>
  <cols>
    <col min="1" max="1" width="20" customWidth="1"/>
    <col min="2" max="2" width="16.140625" customWidth="1"/>
    <col min="3" max="3" width="14.140625" customWidth="1"/>
    <col min="4" max="4" width="16.28515625" customWidth="1"/>
    <col min="5" max="5" width="22.7109375" customWidth="1"/>
    <col min="6" max="7" width="16.28515625" customWidth="1"/>
    <col min="8" max="8" width="23.42578125" bestFit="1" customWidth="1"/>
    <col min="9" max="9" width="16.28515625" customWidth="1"/>
    <col min="10" max="10" width="20.85546875" bestFit="1" customWidth="1"/>
    <col min="11" max="12" width="17.28515625" customWidth="1"/>
  </cols>
  <sheetData>
    <row r="1" spans="1:8" ht="18" thickBot="1">
      <c r="A1" s="8" t="s">
        <v>11</v>
      </c>
      <c r="B1" s="1"/>
      <c r="C1" s="1"/>
    </row>
    <row r="2" spans="1:8" ht="15.75" thickTop="1">
      <c r="B2" s="2" t="s">
        <v>2</v>
      </c>
      <c r="C2" s="2" t="s">
        <v>3</v>
      </c>
    </row>
    <row r="3" spans="1:8">
      <c r="B3" s="4" t="s">
        <v>6</v>
      </c>
      <c r="C3" s="4" t="s">
        <v>7</v>
      </c>
    </row>
    <row r="5" spans="1:8" ht="18" thickBot="1">
      <c r="A5" s="8" t="s">
        <v>12</v>
      </c>
      <c r="B5" s="1"/>
      <c r="C5" s="1"/>
    </row>
    <row r="6" spans="1:8" ht="15.75" thickTop="1">
      <c r="B6" s="2" t="s">
        <v>83</v>
      </c>
      <c r="C6" s="2" t="s">
        <v>84</v>
      </c>
      <c r="D6" s="2" t="s">
        <v>85</v>
      </c>
    </row>
    <row r="7" spans="1:8">
      <c r="B7" s="7">
        <f>B77</f>
        <v>0.82725366538724476</v>
      </c>
      <c r="C7" s="7">
        <f>C77</f>
        <v>0.16719077905719973</v>
      </c>
      <c r="D7" s="7">
        <f>D77</f>
        <v>5.5555555555555358E-3</v>
      </c>
    </row>
    <row r="12" spans="1:8" ht="18" thickBot="1">
      <c r="A12" s="8" t="s">
        <v>13</v>
      </c>
      <c r="B12" s="1"/>
      <c r="C12" s="1"/>
      <c r="D12" s="3" t="s">
        <v>19</v>
      </c>
      <c r="E12" s="3"/>
      <c r="F12" s="3"/>
    </row>
    <row r="13" spans="1:8" ht="15.75" thickTop="1">
      <c r="A13" s="2" t="s">
        <v>73</v>
      </c>
      <c r="B13">
        <v>252</v>
      </c>
    </row>
    <row r="14" spans="1:8">
      <c r="A14" s="2" t="s">
        <v>72</v>
      </c>
      <c r="B14" s="5">
        <v>177</v>
      </c>
      <c r="C14" t="s">
        <v>74</v>
      </c>
    </row>
    <row r="16" spans="1:8">
      <c r="A16" s="5" t="s">
        <v>15</v>
      </c>
      <c r="B16" s="5" t="s">
        <v>16</v>
      </c>
      <c r="C16" s="5" t="s">
        <v>17</v>
      </c>
      <c r="D16" s="5" t="s">
        <v>18</v>
      </c>
      <c r="E16" s="5" t="s">
        <v>37</v>
      </c>
      <c r="F16" s="5" t="s">
        <v>20</v>
      </c>
      <c r="G16" s="5" t="s">
        <v>21</v>
      </c>
      <c r="H16" s="5" t="s">
        <v>76</v>
      </c>
    </row>
    <row r="17" spans="1:11">
      <c r="A17" t="s">
        <v>2</v>
      </c>
      <c r="B17" t="s">
        <v>14</v>
      </c>
      <c r="C17">
        <v>0</v>
      </c>
      <c r="D17">
        <v>0</v>
      </c>
      <c r="F17" s="9">
        <v>0</v>
      </c>
      <c r="G17" s="6">
        <v>0</v>
      </c>
      <c r="H17" s="6" t="s">
        <v>77</v>
      </c>
      <c r="I17" s="3"/>
      <c r="J17" s="3"/>
      <c r="K17" s="3"/>
    </row>
    <row r="18" spans="1:11">
      <c r="A18" t="s">
        <v>2</v>
      </c>
      <c r="B18" t="s">
        <v>5</v>
      </c>
      <c r="C18">
        <v>175</v>
      </c>
      <c r="D18">
        <v>0.69444444444444398</v>
      </c>
      <c r="E18" s="10" t="s">
        <v>38</v>
      </c>
      <c r="F18" s="9">
        <f>(1-D18)/SQRT(D18*(1-D18))</f>
        <v>0.66332495807108072</v>
      </c>
      <c r="G18" s="6">
        <f>-D18/SQRT(D18*(1-D18))</f>
        <v>-1.5075567228888165</v>
      </c>
      <c r="H18" s="6" t="s">
        <v>75</v>
      </c>
      <c r="I18" s="3" t="s">
        <v>23</v>
      </c>
    </row>
    <row r="19" spans="1:11">
      <c r="A19" t="s">
        <v>2</v>
      </c>
      <c r="B19" t="s">
        <v>6</v>
      </c>
      <c r="C19">
        <v>77</v>
      </c>
      <c r="D19">
        <v>0.30555555555555602</v>
      </c>
      <c r="E19" s="10" t="s">
        <v>39</v>
      </c>
      <c r="F19" s="9">
        <f>(1-D19)/SQRT(D19*(1-D19))</f>
        <v>1.5075567228888165</v>
      </c>
      <c r="G19" s="6">
        <f>-D19/SQRT(D19*(1-D19))</f>
        <v>-0.66332495807108072</v>
      </c>
      <c r="H19" s="6" t="s">
        <v>75</v>
      </c>
    </row>
    <row r="20" spans="1:11">
      <c r="A20" t="s">
        <v>3</v>
      </c>
      <c r="B20" t="s">
        <v>14</v>
      </c>
      <c r="C20">
        <v>0</v>
      </c>
      <c r="D20">
        <v>0</v>
      </c>
      <c r="F20" s="9">
        <v>0</v>
      </c>
      <c r="G20" s="6">
        <v>0</v>
      </c>
      <c r="H20" s="6" t="s">
        <v>78</v>
      </c>
    </row>
    <row r="21" spans="1:11">
      <c r="A21" t="s">
        <v>3</v>
      </c>
      <c r="B21" t="s">
        <v>7</v>
      </c>
      <c r="C21">
        <v>121</v>
      </c>
      <c r="D21">
        <v>0.48015873015873001</v>
      </c>
      <c r="E21" s="10" t="s">
        <v>40</v>
      </c>
      <c r="F21" s="9">
        <f>(1-D21)/SQRT(D21*(1-D21))</f>
        <v>1.0405021038417819</v>
      </c>
      <c r="G21" s="6">
        <f>-D21/SQRT(D21*(1-D21))</f>
        <v>-0.96107446232714144</v>
      </c>
      <c r="H21" s="6" t="s">
        <v>75</v>
      </c>
    </row>
    <row r="22" spans="1:11">
      <c r="A22" t="s">
        <v>3</v>
      </c>
      <c r="B22" t="s">
        <v>8</v>
      </c>
      <c r="C22">
        <v>131</v>
      </c>
      <c r="D22">
        <v>0.51984126984126999</v>
      </c>
      <c r="E22" s="10" t="s">
        <v>41</v>
      </c>
      <c r="F22" s="9">
        <f>(1-D22)/SQRT(D22*(1-D22))</f>
        <v>0.96107446232714144</v>
      </c>
      <c r="G22" s="6">
        <f>-D22/SQRT(D22*(1-D22))</f>
        <v>-1.0405021038417819</v>
      </c>
      <c r="H22" s="6" t="s">
        <v>75</v>
      </c>
    </row>
    <row r="23" spans="1:11">
      <c r="A23" t="s">
        <v>4</v>
      </c>
      <c r="B23" t="s">
        <v>14</v>
      </c>
      <c r="C23">
        <v>0</v>
      </c>
      <c r="D23">
        <v>0</v>
      </c>
      <c r="F23" s="19" t="s">
        <v>22</v>
      </c>
      <c r="G23" s="19" t="s">
        <v>22</v>
      </c>
      <c r="H23" s="6" t="s">
        <v>3</v>
      </c>
      <c r="J23" s="3"/>
      <c r="K23" s="3"/>
    </row>
    <row r="24" spans="1:11">
      <c r="A24" t="s">
        <v>4</v>
      </c>
      <c r="B24" t="s">
        <v>9</v>
      </c>
      <c r="C24">
        <v>132</v>
      </c>
      <c r="D24">
        <v>0.52380952380952395</v>
      </c>
      <c r="F24" s="19" t="s">
        <v>22</v>
      </c>
      <c r="G24" s="19" t="s">
        <v>22</v>
      </c>
      <c r="H24" s="6" t="s">
        <v>75</v>
      </c>
      <c r="I24" s="3" t="s">
        <v>24</v>
      </c>
    </row>
    <row r="25" spans="1:11">
      <c r="A25" t="s">
        <v>4</v>
      </c>
      <c r="B25" t="s">
        <v>10</v>
      </c>
      <c r="C25">
        <v>120</v>
      </c>
      <c r="D25">
        <v>0.476190476190476</v>
      </c>
      <c r="F25" s="19" t="s">
        <v>22</v>
      </c>
      <c r="G25" s="19" t="s">
        <v>22</v>
      </c>
      <c r="H25" s="6" t="s">
        <v>75</v>
      </c>
    </row>
    <row r="26" spans="1:11">
      <c r="A26" s="17"/>
      <c r="B26" s="17"/>
      <c r="C26" s="17"/>
      <c r="D26" s="17"/>
      <c r="E26" s="17"/>
      <c r="F26" s="18"/>
      <c r="G26" s="17"/>
      <c r="H26" s="17">
        <f>COUNTIF(H17:H25, "Y")</f>
        <v>1</v>
      </c>
      <c r="I26" s="3" t="s">
        <v>79</v>
      </c>
    </row>
    <row r="28" spans="1:11">
      <c r="A28" s="2" t="s">
        <v>80</v>
      </c>
      <c r="B28" s="3" t="s">
        <v>81</v>
      </c>
    </row>
    <row r="29" spans="1:11">
      <c r="A29" s="6">
        <f>(B14 + 3 - 1) / (B14 + 3)</f>
        <v>0.99444444444444446</v>
      </c>
    </row>
    <row r="31" spans="1:11" ht="18" thickBot="1">
      <c r="A31" s="8" t="s">
        <v>25</v>
      </c>
      <c r="B31" s="1"/>
      <c r="C31" s="1"/>
    </row>
    <row r="32" spans="1:11" ht="15.75" thickTop="1">
      <c r="A32" s="3" t="s">
        <v>28</v>
      </c>
    </row>
    <row r="33" spans="1:12">
      <c r="A33" s="3" t="s">
        <v>26</v>
      </c>
    </row>
    <row r="34" spans="1:12">
      <c r="A34" s="5" t="s">
        <v>27</v>
      </c>
      <c r="B34" s="5" t="s">
        <v>29</v>
      </c>
      <c r="C34" s="5" t="s">
        <v>30</v>
      </c>
      <c r="D34" s="5" t="s">
        <v>31</v>
      </c>
    </row>
    <row r="35" spans="1:12">
      <c r="A35" s="6">
        <f>IF($B$3=B18, F18, G18)</f>
        <v>-1.5075567228888165</v>
      </c>
      <c r="B35" s="6">
        <f>IF($B$3=B19, F19, G19)</f>
        <v>1.5075567228888165</v>
      </c>
      <c r="C35" s="6">
        <f>IF($C$3=B21, F21, G21)</f>
        <v>1.0405021038417819</v>
      </c>
      <c r="D35" s="6">
        <f>IF($C$3=B22, F22, G22)</f>
        <v>-1.0405021038417819</v>
      </c>
    </row>
    <row r="36" spans="1:12">
      <c r="A36" s="3" t="s">
        <v>32</v>
      </c>
    </row>
    <row r="37" spans="1:12">
      <c r="J37" s="10"/>
      <c r="K37" s="11"/>
    </row>
    <row r="38" spans="1:12">
      <c r="J38" s="10"/>
      <c r="K38" s="11"/>
    </row>
    <row r="39" spans="1:12" ht="18" thickBot="1">
      <c r="A39" s="8" t="s">
        <v>33</v>
      </c>
      <c r="J39" s="10"/>
      <c r="K39" s="11"/>
    </row>
    <row r="40" spans="1:12" ht="15.75" thickTop="1">
      <c r="A40" s="3" t="s">
        <v>34</v>
      </c>
      <c r="J40" s="10"/>
      <c r="K40" s="11"/>
    </row>
    <row r="41" spans="1:12">
      <c r="A41" s="3" t="s">
        <v>35</v>
      </c>
      <c r="J41" s="10"/>
    </row>
    <row r="42" spans="1:12">
      <c r="A42" s="3" t="s">
        <v>36</v>
      </c>
    </row>
    <row r="44" spans="1:12">
      <c r="A44" s="15" t="s">
        <v>42</v>
      </c>
      <c r="B44" s="5" t="s">
        <v>44</v>
      </c>
      <c r="C44" s="5" t="s">
        <v>45</v>
      </c>
      <c r="D44" s="5" t="s">
        <v>46</v>
      </c>
      <c r="E44" s="5" t="s">
        <v>47</v>
      </c>
      <c r="F44" s="5" t="s">
        <v>48</v>
      </c>
      <c r="G44" s="5" t="s">
        <v>49</v>
      </c>
      <c r="H44" s="5" t="s">
        <v>50</v>
      </c>
      <c r="I44" s="5" t="s">
        <v>51</v>
      </c>
      <c r="J44" s="5" t="s">
        <v>52</v>
      </c>
      <c r="K44" s="5" t="s">
        <v>53</v>
      </c>
      <c r="L44" s="5" t="s">
        <v>54</v>
      </c>
    </row>
    <row r="45" spans="1:12">
      <c r="A45" s="12" t="s">
        <v>38</v>
      </c>
      <c r="B45">
        <v>0.27197573925936502</v>
      </c>
      <c r="C45">
        <v>0.63354249438451804</v>
      </c>
      <c r="D45">
        <v>-0.33332335496269799</v>
      </c>
      <c r="E45">
        <v>0.45919820823527102</v>
      </c>
      <c r="F45">
        <v>-3.7641670511921299E-2</v>
      </c>
      <c r="G45">
        <v>8.4108085502890395E-2</v>
      </c>
      <c r="H45">
        <v>-0.54069169532134498</v>
      </c>
      <c r="I45">
        <v>0.27204802067191303</v>
      </c>
      <c r="J45">
        <v>-0.203328369038979</v>
      </c>
      <c r="K45">
        <v>-0.23257625587533001</v>
      </c>
      <c r="L45">
        <v>4.14808079837043E-2</v>
      </c>
    </row>
    <row r="46" spans="1:12">
      <c r="A46" s="12" t="s">
        <v>39</v>
      </c>
      <c r="B46">
        <v>0.46125440404953999</v>
      </c>
      <c r="C46">
        <v>-0.66918491609952702</v>
      </c>
      <c r="D46">
        <v>-0.61167680783723499</v>
      </c>
      <c r="E46">
        <v>-0.57414697393098102</v>
      </c>
      <c r="F46">
        <v>0.23651721261125599</v>
      </c>
      <c r="G46">
        <v>0.35914750385626998</v>
      </c>
      <c r="H46">
        <v>4.91460099572614E-2</v>
      </c>
      <c r="I46">
        <v>-0.76387268373079398</v>
      </c>
      <c r="J46">
        <v>0.34687674205837898</v>
      </c>
      <c r="K46">
        <v>-0.41996128907049901</v>
      </c>
      <c r="L46">
        <v>0.42534661490499098</v>
      </c>
    </row>
    <row r="47" spans="1:12">
      <c r="A47" s="12" t="s">
        <v>40</v>
      </c>
      <c r="B47">
        <v>-0.99113232121285</v>
      </c>
      <c r="C47">
        <v>3.8144284145927097E-2</v>
      </c>
      <c r="D47">
        <v>0.23153953459626</v>
      </c>
      <c r="E47">
        <v>-0.56858675319213703</v>
      </c>
      <c r="F47">
        <v>0.116111873760573</v>
      </c>
      <c r="G47">
        <v>-0.74128618074091002</v>
      </c>
      <c r="H47">
        <v>-0.29116381258269602</v>
      </c>
      <c r="I47">
        <v>0.17324991269123499</v>
      </c>
      <c r="J47">
        <v>5.3919381667164701E-2</v>
      </c>
      <c r="K47">
        <v>0.38198330930093499</v>
      </c>
      <c r="L47">
        <v>-0.15504012623510899</v>
      </c>
    </row>
    <row r="48" spans="1:12">
      <c r="A48" s="12" t="s">
        <v>41</v>
      </c>
      <c r="B48">
        <v>-9.32557748982214E-2</v>
      </c>
      <c r="C48">
        <v>0.75604930285568595</v>
      </c>
      <c r="D48">
        <v>0.27938288199459399</v>
      </c>
      <c r="E48">
        <v>0.67396153351287003</v>
      </c>
      <c r="F48">
        <v>0.30973644214325202</v>
      </c>
      <c r="G48">
        <v>-0.97831484289521897</v>
      </c>
      <c r="H48">
        <v>0.95741972286846</v>
      </c>
      <c r="I48">
        <v>0.37877982355981799</v>
      </c>
      <c r="J48">
        <v>-0.52198040697555603</v>
      </c>
      <c r="K48">
        <v>5.95919697323039E-2</v>
      </c>
      <c r="L48">
        <v>-0.267649157820192</v>
      </c>
    </row>
    <row r="49" spans="1:12">
      <c r="A49" s="13" t="s">
        <v>43</v>
      </c>
      <c r="B49">
        <v>0.112857411286801</v>
      </c>
      <c r="C49">
        <v>9.4328627719833802E-2</v>
      </c>
      <c r="D49">
        <v>0.60871848500918302</v>
      </c>
      <c r="E49">
        <v>0.155466373521531</v>
      </c>
      <c r="F49">
        <v>0.60530354711424705</v>
      </c>
      <c r="G49">
        <v>0.59342920371677499</v>
      </c>
      <c r="H49">
        <v>-0.35959747125109598</v>
      </c>
      <c r="I49">
        <v>-0.56837768914918496</v>
      </c>
      <c r="J49">
        <v>-0.26395700961230001</v>
      </c>
      <c r="K49">
        <v>0.128086006444668</v>
      </c>
      <c r="L49">
        <v>-0.55391445005371298</v>
      </c>
    </row>
    <row r="51" spans="1:12">
      <c r="A51" s="3" t="s">
        <v>55</v>
      </c>
    </row>
    <row r="52" spans="1:12">
      <c r="A52" s="3" t="s">
        <v>57</v>
      </c>
    </row>
    <row r="53" spans="1:12">
      <c r="A53" s="5" t="s">
        <v>58</v>
      </c>
      <c r="B53" s="5" t="s">
        <v>44</v>
      </c>
      <c r="C53" s="5" t="s">
        <v>45</v>
      </c>
      <c r="D53" s="5" t="s">
        <v>46</v>
      </c>
      <c r="E53" s="5" t="s">
        <v>47</v>
      </c>
      <c r="F53" s="5" t="s">
        <v>48</v>
      </c>
      <c r="G53" s="5" t="s">
        <v>49</v>
      </c>
      <c r="H53" s="5" t="s">
        <v>50</v>
      </c>
      <c r="I53" s="5" t="s">
        <v>51</v>
      </c>
      <c r="J53" s="5" t="s">
        <v>52</v>
      </c>
      <c r="K53" s="5" t="s">
        <v>53</v>
      </c>
      <c r="L53" s="5" t="s">
        <v>54</v>
      </c>
    </row>
    <row r="54" spans="1:12">
      <c r="A54" s="14" t="s">
        <v>59</v>
      </c>
      <c r="B54" s="6">
        <f t="shared" ref="B54:L54" si="0">B$45*$A$35 + B$46*$B$35 + B$47*$C$35 + B$48*$D$35  + B$49</f>
        <v>-0.53603670053991614</v>
      </c>
      <c r="C54" s="6">
        <f t="shared" si="0"/>
        <v>-2.6165885203730048</v>
      </c>
      <c r="D54" s="6">
        <f t="shared" si="0"/>
        <v>0.13930376216605966</v>
      </c>
      <c r="E54" s="6">
        <f t="shared" si="0"/>
        <v>-2.6952342093595321</v>
      </c>
      <c r="F54" s="6">
        <f t="shared" si="0"/>
        <v>0.81714684374864777</v>
      </c>
      <c r="G54" s="6">
        <f t="shared" si="0"/>
        <v>1.2546955495572036</v>
      </c>
      <c r="H54" s="6">
        <f t="shared" si="0"/>
        <v>-0.7695374687041584</v>
      </c>
      <c r="I54" s="6">
        <f t="shared" si="0"/>
        <v>-2.3439412161123787</v>
      </c>
      <c r="J54" s="6">
        <f t="shared" si="0"/>
        <v>1.1647333462750986</v>
      </c>
      <c r="K54" s="6">
        <f t="shared" si="0"/>
        <v>0.18104130696407789</v>
      </c>
      <c r="L54" s="6">
        <f t="shared" si="0"/>
        <v>0.14195496213347769</v>
      </c>
    </row>
    <row r="55" spans="1:12">
      <c r="A55" s="14" t="s">
        <v>60</v>
      </c>
      <c r="B55" s="6">
        <f t="shared" ref="B55:L55" si="1">(EXP(B54)-1/EXP(B54))/(EXP(B54)+1/EXP(B54))</f>
        <v>-0.48998203874189455</v>
      </c>
      <c r="C55" s="6">
        <f t="shared" si="1"/>
        <v>-0.98938356721151821</v>
      </c>
      <c r="D55" s="6">
        <f t="shared" si="1"/>
        <v>0.1384096139390478</v>
      </c>
      <c r="E55" s="6">
        <f t="shared" si="1"/>
        <v>-0.99092172162405923</v>
      </c>
      <c r="F55" s="6">
        <f t="shared" si="1"/>
        <v>0.67351396447376688</v>
      </c>
      <c r="G55" s="6">
        <f t="shared" si="1"/>
        <v>0.8495951084337714</v>
      </c>
      <c r="H55" s="6">
        <f t="shared" si="1"/>
        <v>-0.64666041620382819</v>
      </c>
      <c r="I55" s="6">
        <f t="shared" si="1"/>
        <v>-0.98175564010325456</v>
      </c>
      <c r="J55" s="6">
        <f t="shared" si="1"/>
        <v>0.82257646513099925</v>
      </c>
      <c r="K55" s="6">
        <f t="shared" si="1"/>
        <v>0.1790889650238309</v>
      </c>
      <c r="L55" s="6">
        <f t="shared" si="1"/>
        <v>0.14100906431939125</v>
      </c>
    </row>
    <row r="56" spans="1:12">
      <c r="A56" s="5"/>
    </row>
    <row r="57" spans="1:12">
      <c r="A57" s="3" t="s">
        <v>56</v>
      </c>
    </row>
    <row r="60" spans="1:12" ht="18" thickBot="1">
      <c r="A60" s="8" t="s">
        <v>61</v>
      </c>
    </row>
    <row r="61" spans="1:12" ht="15.75" thickTop="1">
      <c r="A61" s="3" t="s">
        <v>62</v>
      </c>
    </row>
    <row r="62" spans="1:12">
      <c r="A62" s="3" t="s">
        <v>35</v>
      </c>
    </row>
    <row r="63" spans="1:12">
      <c r="A63" s="3" t="s">
        <v>63</v>
      </c>
    </row>
    <row r="64" spans="1:12">
      <c r="E64" s="5"/>
    </row>
    <row r="66" spans="1:13">
      <c r="A66" s="3" t="s">
        <v>67</v>
      </c>
    </row>
    <row r="68" spans="1:13">
      <c r="A68" s="5" t="s">
        <v>68</v>
      </c>
      <c r="B68" s="5" t="s">
        <v>43</v>
      </c>
      <c r="C68" t="s">
        <v>44</v>
      </c>
      <c r="D68" t="s">
        <v>45</v>
      </c>
      <c r="E68" t="s">
        <v>46</v>
      </c>
      <c r="F68" t="s">
        <v>47</v>
      </c>
      <c r="G68" t="s">
        <v>48</v>
      </c>
      <c r="H68" t="s">
        <v>49</v>
      </c>
      <c r="I68" t="s">
        <v>50</v>
      </c>
      <c r="J68" t="s">
        <v>51</v>
      </c>
      <c r="K68" t="s">
        <v>52</v>
      </c>
      <c r="L68" t="s">
        <v>53</v>
      </c>
      <c r="M68" t="s">
        <v>54</v>
      </c>
    </row>
    <row r="69" spans="1:13">
      <c r="A69" s="16" t="s">
        <v>64</v>
      </c>
      <c r="B69">
        <v>-0.14664550206323701</v>
      </c>
      <c r="C69">
        <v>-8.2066364216220503E-2</v>
      </c>
      <c r="D69">
        <v>-0.36119316417168201</v>
      </c>
      <c r="E69">
        <v>-0.25592817758196501</v>
      </c>
      <c r="F69">
        <v>-0.20222831744543501</v>
      </c>
      <c r="G69">
        <v>0.66001355704136799</v>
      </c>
      <c r="H69">
        <v>5.9682046948955098E-2</v>
      </c>
      <c r="I69">
        <v>-0.26996689624989401</v>
      </c>
      <c r="J69">
        <v>-0.28645240793476201</v>
      </c>
      <c r="K69">
        <v>-0.21705369095643101</v>
      </c>
      <c r="L69">
        <v>-0.25686803974884498</v>
      </c>
      <c r="M69">
        <v>0.59597781427395302</v>
      </c>
    </row>
    <row r="70" spans="1:13">
      <c r="A70" s="16" t="s">
        <v>65</v>
      </c>
      <c r="B70">
        <v>2.62524146441485E-2</v>
      </c>
      <c r="C70">
        <v>2.11681563756147E-2</v>
      </c>
      <c r="D70">
        <v>-0.23396845485182199</v>
      </c>
      <c r="E70">
        <v>0.12137643149817</v>
      </c>
      <c r="F70">
        <v>0.69306538251620398</v>
      </c>
      <c r="G70">
        <v>-2.7251736276387498E-2</v>
      </c>
      <c r="H70">
        <v>-5.29986935199903E-2</v>
      </c>
      <c r="I70">
        <v>-0.238362308603489</v>
      </c>
      <c r="J70">
        <v>2.8757478063767598E-2</v>
      </c>
      <c r="K70">
        <v>-7.9943326401178599E-2</v>
      </c>
      <c r="L70">
        <v>0.21977949818805201</v>
      </c>
      <c r="M70">
        <v>9.8796773913850194E-2</v>
      </c>
    </row>
    <row r="71" spans="1:13">
      <c r="A71" s="3"/>
    </row>
    <row r="72" spans="1:13">
      <c r="A72" s="3" t="s">
        <v>66</v>
      </c>
    </row>
    <row r="73" spans="1:13">
      <c r="A73" s="3" t="s">
        <v>57</v>
      </c>
    </row>
    <row r="74" spans="1:13">
      <c r="A74" s="5" t="s">
        <v>58</v>
      </c>
      <c r="B74" s="5" t="s">
        <v>1</v>
      </c>
      <c r="C74" s="5" t="s">
        <v>0</v>
      </c>
      <c r="D74" s="5" t="s">
        <v>14</v>
      </c>
    </row>
    <row r="75" spans="1:13">
      <c r="A75" s="14" t="s">
        <v>59</v>
      </c>
      <c r="B75" s="6">
        <f>SUMPRODUCT($B$55:$L$55, C69:M69) + B69</f>
        <v>1.2264235157059016</v>
      </c>
      <c r="C75" s="6">
        <f>SUMPRODUCT($B$55:$L$55, C70:M70) + B70</f>
        <v>-0.37255231194520594</v>
      </c>
      <c r="D75" s="6"/>
    </row>
    <row r="76" spans="1:13">
      <c r="A76" s="14" t="s">
        <v>69</v>
      </c>
      <c r="B76" s="6">
        <f>EXP(B75)/(EXP(B75)+EXP(C75))</f>
        <v>0.83187519424415668</v>
      </c>
      <c r="C76" s="6">
        <f>EXP(C75)/(EXP(B75)+EXP(C75))</f>
        <v>0.16812480575584329</v>
      </c>
    </row>
    <row r="77" spans="1:13">
      <c r="A77" s="14" t="s">
        <v>71</v>
      </c>
      <c r="B77" s="7">
        <f>A29*B76</f>
        <v>0.82725366538724476</v>
      </c>
      <c r="C77" s="7">
        <f>A29*C76</f>
        <v>0.16719077905719973</v>
      </c>
      <c r="D77" s="7">
        <f>1 - SUM(B77:C77)</f>
        <v>5.5555555555555358E-3</v>
      </c>
      <c r="E77" s="5" t="s">
        <v>82</v>
      </c>
    </row>
    <row r="80" spans="1:13">
      <c r="A80" s="3" t="s">
        <v>70</v>
      </c>
    </row>
  </sheetData>
  <dataValidations count="2">
    <dataValidation type="list" allowBlank="1" showInputMessage="1" showErrorMessage="1" error="Please select a valid value for the X column" sqref="B3">
      <formula1>$B$18:$B$19</formula1>
    </dataValidation>
    <dataValidation type="list" allowBlank="1" showInputMessage="1" showErrorMessage="1" sqref="C3">
      <formula1>$B$21:$B$22</formula1>
    </dataValidation>
  </dataValidation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C253"/>
  <sheetViews>
    <sheetView topLeftCell="A235" workbookViewId="0">
      <selection activeCell="A253" sqref="A253"/>
    </sheetView>
  </sheetViews>
  <sheetFormatPr defaultRowHeight="15"/>
  <cols>
    <col min="1" max="1" width="9" customWidth="1"/>
    <col min="5" max="5" width="22.7109375" customWidth="1"/>
    <col min="6" max="6" width="54.28515625" bestFit="1" customWidth="1"/>
  </cols>
  <sheetData>
    <row r="1" spans="1:3">
      <c r="A1" t="s">
        <v>2</v>
      </c>
      <c r="B1" t="s">
        <v>3</v>
      </c>
      <c r="C1" t="s">
        <v>4</v>
      </c>
    </row>
    <row r="2" spans="1:3">
      <c r="A2" t="s">
        <v>5</v>
      </c>
      <c r="B2" t="s">
        <v>7</v>
      </c>
      <c r="C2" t="s">
        <v>9</v>
      </c>
    </row>
    <row r="3" spans="1:3">
      <c r="A3" t="s">
        <v>5</v>
      </c>
      <c r="B3" t="s">
        <v>7</v>
      </c>
      <c r="C3" t="s">
        <v>9</v>
      </c>
    </row>
    <row r="4" spans="1:3">
      <c r="A4" t="s">
        <v>6</v>
      </c>
      <c r="B4" t="s">
        <v>7</v>
      </c>
      <c r="C4" t="s">
        <v>10</v>
      </c>
    </row>
    <row r="5" spans="1:3">
      <c r="A5" t="s">
        <v>5</v>
      </c>
      <c r="B5" t="s">
        <v>8</v>
      </c>
      <c r="C5" t="s">
        <v>9</v>
      </c>
    </row>
    <row r="6" spans="1:3">
      <c r="A6" t="s">
        <v>5</v>
      </c>
      <c r="B6" t="s">
        <v>7</v>
      </c>
      <c r="C6" t="s">
        <v>9</v>
      </c>
    </row>
    <row r="7" spans="1:3">
      <c r="A7" t="s">
        <v>5</v>
      </c>
      <c r="B7" t="s">
        <v>8</v>
      </c>
      <c r="C7" t="s">
        <v>9</v>
      </c>
    </row>
    <row r="8" spans="1:3">
      <c r="A8" t="s">
        <v>5</v>
      </c>
      <c r="B8" t="s">
        <v>7</v>
      </c>
      <c r="C8" t="s">
        <v>9</v>
      </c>
    </row>
    <row r="9" spans="1:3">
      <c r="A9" t="s">
        <v>6</v>
      </c>
      <c r="B9" t="s">
        <v>7</v>
      </c>
      <c r="C9" t="s">
        <v>9</v>
      </c>
    </row>
    <row r="10" spans="1:3">
      <c r="A10" t="s">
        <v>5</v>
      </c>
      <c r="B10" t="s">
        <v>7</v>
      </c>
      <c r="C10" t="s">
        <v>9</v>
      </c>
    </row>
    <row r="11" spans="1:3">
      <c r="A11" t="s">
        <v>6</v>
      </c>
      <c r="B11" t="s">
        <v>7</v>
      </c>
      <c r="C11" t="s">
        <v>10</v>
      </c>
    </row>
    <row r="12" spans="1:3">
      <c r="A12" t="s">
        <v>5</v>
      </c>
      <c r="B12" t="s">
        <v>7</v>
      </c>
      <c r="C12" t="s">
        <v>9</v>
      </c>
    </row>
    <row r="13" spans="1:3">
      <c r="A13" t="s">
        <v>5</v>
      </c>
      <c r="B13" t="s">
        <v>7</v>
      </c>
      <c r="C13" t="s">
        <v>9</v>
      </c>
    </row>
    <row r="14" spans="1:3">
      <c r="A14" t="s">
        <v>6</v>
      </c>
      <c r="B14" t="s">
        <v>8</v>
      </c>
      <c r="C14" t="s">
        <v>9</v>
      </c>
    </row>
    <row r="15" spans="1:3">
      <c r="A15" t="s">
        <v>6</v>
      </c>
      <c r="B15" t="s">
        <v>8</v>
      </c>
      <c r="C15" t="s">
        <v>10</v>
      </c>
    </row>
    <row r="16" spans="1:3">
      <c r="A16" t="s">
        <v>5</v>
      </c>
      <c r="B16" t="s">
        <v>7</v>
      </c>
      <c r="C16" t="s">
        <v>9</v>
      </c>
    </row>
    <row r="17" spans="1:3">
      <c r="A17" t="s">
        <v>5</v>
      </c>
      <c r="B17" t="s">
        <v>7</v>
      </c>
      <c r="C17" t="s">
        <v>9</v>
      </c>
    </row>
    <row r="18" spans="1:3">
      <c r="A18" t="s">
        <v>5</v>
      </c>
      <c r="B18" t="s">
        <v>7</v>
      </c>
      <c r="C18" t="s">
        <v>10</v>
      </c>
    </row>
    <row r="19" spans="1:3">
      <c r="A19" t="s">
        <v>5</v>
      </c>
      <c r="B19" t="s">
        <v>8</v>
      </c>
      <c r="C19" t="s">
        <v>9</v>
      </c>
    </row>
    <row r="20" spans="1:3">
      <c r="A20" t="s">
        <v>5</v>
      </c>
      <c r="B20" t="s">
        <v>8</v>
      </c>
      <c r="C20" t="s">
        <v>9</v>
      </c>
    </row>
    <row r="21" spans="1:3">
      <c r="A21" t="s">
        <v>5</v>
      </c>
      <c r="B21" t="s">
        <v>8</v>
      </c>
      <c r="C21" t="s">
        <v>10</v>
      </c>
    </row>
    <row r="22" spans="1:3">
      <c r="A22" t="s">
        <v>6</v>
      </c>
      <c r="B22" t="s">
        <v>7</v>
      </c>
      <c r="C22" t="s">
        <v>10</v>
      </c>
    </row>
    <row r="23" spans="1:3">
      <c r="A23" t="s">
        <v>5</v>
      </c>
      <c r="B23" t="s">
        <v>8</v>
      </c>
      <c r="C23" t="s">
        <v>10</v>
      </c>
    </row>
    <row r="24" spans="1:3">
      <c r="A24" t="s">
        <v>6</v>
      </c>
      <c r="B24" t="s">
        <v>7</v>
      </c>
      <c r="C24" t="s">
        <v>10</v>
      </c>
    </row>
    <row r="25" spans="1:3">
      <c r="A25" t="s">
        <v>5</v>
      </c>
      <c r="B25" t="s">
        <v>7</v>
      </c>
      <c r="C25" t="s">
        <v>9</v>
      </c>
    </row>
    <row r="26" spans="1:3">
      <c r="A26" t="s">
        <v>5</v>
      </c>
      <c r="B26" t="s">
        <v>7</v>
      </c>
      <c r="C26" t="s">
        <v>10</v>
      </c>
    </row>
    <row r="27" spans="1:3">
      <c r="A27" t="s">
        <v>6</v>
      </c>
      <c r="B27" t="s">
        <v>7</v>
      </c>
      <c r="C27" t="s">
        <v>10</v>
      </c>
    </row>
    <row r="28" spans="1:3">
      <c r="A28" t="s">
        <v>6</v>
      </c>
      <c r="B28" t="s">
        <v>8</v>
      </c>
      <c r="C28" t="s">
        <v>9</v>
      </c>
    </row>
    <row r="29" spans="1:3">
      <c r="A29" t="s">
        <v>5</v>
      </c>
      <c r="B29" t="s">
        <v>7</v>
      </c>
      <c r="C29" t="s">
        <v>9</v>
      </c>
    </row>
    <row r="30" spans="1:3">
      <c r="A30" t="s">
        <v>5</v>
      </c>
      <c r="B30" t="s">
        <v>7</v>
      </c>
      <c r="C30" t="s">
        <v>9</v>
      </c>
    </row>
    <row r="31" spans="1:3">
      <c r="A31" t="s">
        <v>6</v>
      </c>
      <c r="B31" t="s">
        <v>7</v>
      </c>
      <c r="C31" t="s">
        <v>10</v>
      </c>
    </row>
    <row r="32" spans="1:3">
      <c r="A32" t="s">
        <v>6</v>
      </c>
      <c r="B32" t="s">
        <v>7</v>
      </c>
      <c r="C32" t="s">
        <v>10</v>
      </c>
    </row>
    <row r="33" spans="1:3">
      <c r="A33" t="s">
        <v>6</v>
      </c>
      <c r="B33" t="s">
        <v>7</v>
      </c>
      <c r="C33" t="s">
        <v>10</v>
      </c>
    </row>
    <row r="34" spans="1:3">
      <c r="A34" t="s">
        <v>5</v>
      </c>
      <c r="B34" t="s">
        <v>7</v>
      </c>
      <c r="C34" t="s">
        <v>10</v>
      </c>
    </row>
    <row r="35" spans="1:3">
      <c r="A35" t="s">
        <v>5</v>
      </c>
      <c r="B35" t="s">
        <v>7</v>
      </c>
      <c r="C35" t="s">
        <v>9</v>
      </c>
    </row>
    <row r="36" spans="1:3">
      <c r="A36" t="s">
        <v>5</v>
      </c>
      <c r="B36" t="s">
        <v>8</v>
      </c>
      <c r="C36" t="s">
        <v>9</v>
      </c>
    </row>
    <row r="37" spans="1:3">
      <c r="A37" t="s">
        <v>5</v>
      </c>
      <c r="B37" t="s">
        <v>7</v>
      </c>
      <c r="C37" t="s">
        <v>10</v>
      </c>
    </row>
    <row r="38" spans="1:3">
      <c r="A38" t="s">
        <v>5</v>
      </c>
      <c r="B38" t="s">
        <v>7</v>
      </c>
      <c r="C38" t="s">
        <v>9</v>
      </c>
    </row>
    <row r="39" spans="1:3">
      <c r="A39" t="s">
        <v>5</v>
      </c>
      <c r="B39" t="s">
        <v>7</v>
      </c>
      <c r="C39" t="s">
        <v>10</v>
      </c>
    </row>
    <row r="40" spans="1:3">
      <c r="A40" t="s">
        <v>5</v>
      </c>
      <c r="B40" t="s">
        <v>7</v>
      </c>
      <c r="C40" t="s">
        <v>9</v>
      </c>
    </row>
    <row r="41" spans="1:3">
      <c r="A41" t="s">
        <v>5</v>
      </c>
      <c r="B41" t="s">
        <v>7</v>
      </c>
      <c r="C41" t="s">
        <v>9</v>
      </c>
    </row>
    <row r="42" spans="1:3">
      <c r="A42" t="s">
        <v>5</v>
      </c>
      <c r="B42" t="s">
        <v>7</v>
      </c>
      <c r="C42" t="s">
        <v>9</v>
      </c>
    </row>
    <row r="43" spans="1:3">
      <c r="A43" t="s">
        <v>5</v>
      </c>
      <c r="B43" t="s">
        <v>7</v>
      </c>
      <c r="C43" t="s">
        <v>9</v>
      </c>
    </row>
    <row r="44" spans="1:3">
      <c r="A44" t="s">
        <v>5</v>
      </c>
      <c r="B44" t="s">
        <v>8</v>
      </c>
      <c r="C44" t="s">
        <v>9</v>
      </c>
    </row>
    <row r="45" spans="1:3">
      <c r="A45" t="s">
        <v>5</v>
      </c>
      <c r="B45" t="s">
        <v>8</v>
      </c>
      <c r="C45" t="s">
        <v>9</v>
      </c>
    </row>
    <row r="46" spans="1:3">
      <c r="A46" t="s">
        <v>5</v>
      </c>
      <c r="B46" t="s">
        <v>8</v>
      </c>
      <c r="C46" t="s">
        <v>9</v>
      </c>
    </row>
    <row r="47" spans="1:3">
      <c r="A47" t="s">
        <v>5</v>
      </c>
      <c r="B47" t="s">
        <v>7</v>
      </c>
      <c r="C47" t="s">
        <v>10</v>
      </c>
    </row>
    <row r="48" spans="1:3">
      <c r="A48" t="s">
        <v>6</v>
      </c>
      <c r="B48" t="s">
        <v>8</v>
      </c>
      <c r="C48" t="s">
        <v>9</v>
      </c>
    </row>
    <row r="49" spans="1:3">
      <c r="A49" t="s">
        <v>5</v>
      </c>
      <c r="B49" t="s">
        <v>8</v>
      </c>
      <c r="C49" t="s">
        <v>9</v>
      </c>
    </row>
    <row r="50" spans="1:3">
      <c r="A50" t="s">
        <v>5</v>
      </c>
      <c r="B50" t="s">
        <v>8</v>
      </c>
      <c r="C50" t="s">
        <v>9</v>
      </c>
    </row>
    <row r="51" spans="1:3">
      <c r="A51" t="s">
        <v>5</v>
      </c>
      <c r="B51" t="s">
        <v>7</v>
      </c>
      <c r="C51" t="s">
        <v>10</v>
      </c>
    </row>
    <row r="52" spans="1:3">
      <c r="A52" t="s">
        <v>6</v>
      </c>
      <c r="B52" t="s">
        <v>8</v>
      </c>
      <c r="C52" t="s">
        <v>10</v>
      </c>
    </row>
    <row r="53" spans="1:3">
      <c r="A53" t="s">
        <v>5</v>
      </c>
      <c r="B53" t="s">
        <v>8</v>
      </c>
      <c r="C53" t="s">
        <v>9</v>
      </c>
    </row>
    <row r="54" spans="1:3">
      <c r="A54" t="s">
        <v>5</v>
      </c>
      <c r="B54" t="s">
        <v>8</v>
      </c>
      <c r="C54" t="s">
        <v>9</v>
      </c>
    </row>
    <row r="55" spans="1:3">
      <c r="A55" t="s">
        <v>5</v>
      </c>
      <c r="B55" t="s">
        <v>8</v>
      </c>
      <c r="C55" t="s">
        <v>9</v>
      </c>
    </row>
    <row r="56" spans="1:3">
      <c r="A56" t="s">
        <v>5</v>
      </c>
      <c r="B56" t="s">
        <v>7</v>
      </c>
      <c r="C56" t="s">
        <v>10</v>
      </c>
    </row>
    <row r="57" spans="1:3">
      <c r="A57" t="s">
        <v>5</v>
      </c>
      <c r="B57" t="s">
        <v>7</v>
      </c>
      <c r="C57" t="s">
        <v>9</v>
      </c>
    </row>
    <row r="58" spans="1:3">
      <c r="A58" t="s">
        <v>5</v>
      </c>
      <c r="B58" t="s">
        <v>7</v>
      </c>
      <c r="C58" t="s">
        <v>9</v>
      </c>
    </row>
    <row r="59" spans="1:3">
      <c r="A59" t="s">
        <v>6</v>
      </c>
      <c r="B59" t="s">
        <v>8</v>
      </c>
      <c r="C59" t="s">
        <v>10</v>
      </c>
    </row>
    <row r="60" spans="1:3">
      <c r="A60" t="s">
        <v>5</v>
      </c>
      <c r="B60" t="s">
        <v>7</v>
      </c>
      <c r="C60" t="s">
        <v>9</v>
      </c>
    </row>
    <row r="61" spans="1:3">
      <c r="A61" t="s">
        <v>6</v>
      </c>
      <c r="B61" t="s">
        <v>8</v>
      </c>
      <c r="C61" t="s">
        <v>9</v>
      </c>
    </row>
    <row r="62" spans="1:3">
      <c r="A62" t="s">
        <v>6</v>
      </c>
      <c r="B62" t="s">
        <v>8</v>
      </c>
      <c r="C62" t="s">
        <v>10</v>
      </c>
    </row>
    <row r="63" spans="1:3">
      <c r="A63" t="s">
        <v>5</v>
      </c>
      <c r="B63" t="s">
        <v>7</v>
      </c>
      <c r="C63" t="s">
        <v>10</v>
      </c>
    </row>
    <row r="64" spans="1:3">
      <c r="A64" t="s">
        <v>6</v>
      </c>
      <c r="B64" t="s">
        <v>8</v>
      </c>
      <c r="C64" t="s">
        <v>10</v>
      </c>
    </row>
    <row r="65" spans="1:3">
      <c r="A65" t="s">
        <v>6</v>
      </c>
      <c r="B65" t="s">
        <v>7</v>
      </c>
      <c r="C65" t="s">
        <v>10</v>
      </c>
    </row>
    <row r="66" spans="1:3">
      <c r="A66" t="s">
        <v>5</v>
      </c>
      <c r="B66" t="s">
        <v>7</v>
      </c>
      <c r="C66" t="s">
        <v>9</v>
      </c>
    </row>
    <row r="67" spans="1:3">
      <c r="A67" t="s">
        <v>5</v>
      </c>
      <c r="B67" t="s">
        <v>7</v>
      </c>
      <c r="C67" t="s">
        <v>10</v>
      </c>
    </row>
    <row r="68" spans="1:3">
      <c r="A68" t="s">
        <v>6</v>
      </c>
      <c r="B68" t="s">
        <v>8</v>
      </c>
      <c r="C68" t="s">
        <v>10</v>
      </c>
    </row>
    <row r="69" spans="1:3">
      <c r="A69" t="s">
        <v>6</v>
      </c>
      <c r="B69" t="s">
        <v>7</v>
      </c>
      <c r="C69" t="s">
        <v>10</v>
      </c>
    </row>
    <row r="70" spans="1:3">
      <c r="A70" t="s">
        <v>6</v>
      </c>
      <c r="B70" t="s">
        <v>7</v>
      </c>
      <c r="C70" t="s">
        <v>10</v>
      </c>
    </row>
    <row r="71" spans="1:3">
      <c r="A71" t="s">
        <v>6</v>
      </c>
      <c r="B71" t="s">
        <v>7</v>
      </c>
      <c r="C71" t="s">
        <v>10</v>
      </c>
    </row>
    <row r="72" spans="1:3">
      <c r="A72" t="s">
        <v>5</v>
      </c>
      <c r="B72" t="s">
        <v>7</v>
      </c>
      <c r="C72" t="s">
        <v>9</v>
      </c>
    </row>
    <row r="73" spans="1:3">
      <c r="A73" t="s">
        <v>5</v>
      </c>
      <c r="B73" t="s">
        <v>8</v>
      </c>
      <c r="C73" t="s">
        <v>9</v>
      </c>
    </row>
    <row r="74" spans="1:3">
      <c r="A74" t="s">
        <v>5</v>
      </c>
      <c r="B74" t="s">
        <v>8</v>
      </c>
      <c r="C74" t="s">
        <v>9</v>
      </c>
    </row>
    <row r="75" spans="1:3">
      <c r="A75" t="s">
        <v>5</v>
      </c>
      <c r="B75" t="s">
        <v>8</v>
      </c>
      <c r="C75" t="s">
        <v>10</v>
      </c>
    </row>
    <row r="76" spans="1:3">
      <c r="A76" t="s">
        <v>6</v>
      </c>
      <c r="B76" t="s">
        <v>8</v>
      </c>
      <c r="C76" t="s">
        <v>10</v>
      </c>
    </row>
    <row r="77" spans="1:3">
      <c r="A77" t="s">
        <v>6</v>
      </c>
      <c r="B77" t="s">
        <v>8</v>
      </c>
      <c r="C77" t="s">
        <v>10</v>
      </c>
    </row>
    <row r="78" spans="1:3">
      <c r="A78" t="s">
        <v>5</v>
      </c>
      <c r="B78" t="s">
        <v>8</v>
      </c>
      <c r="C78" t="s">
        <v>9</v>
      </c>
    </row>
    <row r="79" spans="1:3">
      <c r="A79" t="s">
        <v>5</v>
      </c>
      <c r="B79" t="s">
        <v>7</v>
      </c>
      <c r="C79" t="s">
        <v>9</v>
      </c>
    </row>
    <row r="80" spans="1:3">
      <c r="A80" t="s">
        <v>5</v>
      </c>
      <c r="B80" t="s">
        <v>7</v>
      </c>
      <c r="C80" t="s">
        <v>9</v>
      </c>
    </row>
    <row r="81" spans="1:3">
      <c r="A81" t="s">
        <v>5</v>
      </c>
      <c r="B81" t="s">
        <v>7</v>
      </c>
      <c r="C81" t="s">
        <v>9</v>
      </c>
    </row>
    <row r="82" spans="1:3">
      <c r="A82" t="s">
        <v>6</v>
      </c>
      <c r="B82" t="s">
        <v>7</v>
      </c>
      <c r="C82" t="s">
        <v>10</v>
      </c>
    </row>
    <row r="83" spans="1:3">
      <c r="A83" t="s">
        <v>5</v>
      </c>
      <c r="B83" t="s">
        <v>8</v>
      </c>
      <c r="C83" t="s">
        <v>10</v>
      </c>
    </row>
    <row r="84" spans="1:3">
      <c r="A84" t="s">
        <v>5</v>
      </c>
      <c r="B84" t="s">
        <v>7</v>
      </c>
      <c r="C84" t="s">
        <v>9</v>
      </c>
    </row>
    <row r="85" spans="1:3">
      <c r="A85" t="s">
        <v>6</v>
      </c>
      <c r="B85" t="s">
        <v>7</v>
      </c>
      <c r="C85" t="s">
        <v>10</v>
      </c>
    </row>
    <row r="86" spans="1:3">
      <c r="A86" t="s">
        <v>5</v>
      </c>
      <c r="B86" t="s">
        <v>8</v>
      </c>
      <c r="C86" t="s">
        <v>10</v>
      </c>
    </row>
    <row r="87" spans="1:3">
      <c r="A87" t="s">
        <v>6</v>
      </c>
      <c r="B87" t="s">
        <v>7</v>
      </c>
      <c r="C87" t="s">
        <v>10</v>
      </c>
    </row>
    <row r="88" spans="1:3">
      <c r="A88" t="s">
        <v>5</v>
      </c>
      <c r="B88" t="s">
        <v>7</v>
      </c>
      <c r="C88" t="s">
        <v>10</v>
      </c>
    </row>
    <row r="89" spans="1:3">
      <c r="A89" t="s">
        <v>5</v>
      </c>
      <c r="B89" t="s">
        <v>8</v>
      </c>
      <c r="C89" t="s">
        <v>9</v>
      </c>
    </row>
    <row r="90" spans="1:3">
      <c r="A90" t="s">
        <v>5</v>
      </c>
      <c r="B90" t="s">
        <v>8</v>
      </c>
      <c r="C90" t="s">
        <v>9</v>
      </c>
    </row>
    <row r="91" spans="1:3">
      <c r="A91" t="s">
        <v>5</v>
      </c>
      <c r="B91" t="s">
        <v>7</v>
      </c>
      <c r="C91" t="s">
        <v>9</v>
      </c>
    </row>
    <row r="92" spans="1:3">
      <c r="A92" t="s">
        <v>5</v>
      </c>
      <c r="B92" t="s">
        <v>8</v>
      </c>
      <c r="C92" t="s">
        <v>10</v>
      </c>
    </row>
    <row r="93" spans="1:3">
      <c r="A93" t="s">
        <v>5</v>
      </c>
      <c r="B93" t="s">
        <v>7</v>
      </c>
      <c r="C93" t="s">
        <v>10</v>
      </c>
    </row>
    <row r="94" spans="1:3">
      <c r="A94" t="s">
        <v>5</v>
      </c>
      <c r="B94" t="s">
        <v>8</v>
      </c>
      <c r="C94" t="s">
        <v>9</v>
      </c>
    </row>
    <row r="95" spans="1:3">
      <c r="A95" t="s">
        <v>6</v>
      </c>
      <c r="B95" t="s">
        <v>8</v>
      </c>
      <c r="C95" t="s">
        <v>10</v>
      </c>
    </row>
    <row r="96" spans="1:3">
      <c r="A96" t="s">
        <v>5</v>
      </c>
      <c r="B96" t="s">
        <v>7</v>
      </c>
      <c r="C96" t="s">
        <v>9</v>
      </c>
    </row>
    <row r="97" spans="1:3">
      <c r="A97" t="s">
        <v>5</v>
      </c>
      <c r="B97" t="s">
        <v>7</v>
      </c>
      <c r="C97" t="s">
        <v>9</v>
      </c>
    </row>
    <row r="98" spans="1:3">
      <c r="A98" t="s">
        <v>5</v>
      </c>
      <c r="B98" t="s">
        <v>7</v>
      </c>
      <c r="C98" t="s">
        <v>10</v>
      </c>
    </row>
    <row r="99" spans="1:3">
      <c r="A99" t="s">
        <v>5</v>
      </c>
      <c r="B99" t="s">
        <v>8</v>
      </c>
      <c r="C99" t="s">
        <v>9</v>
      </c>
    </row>
    <row r="100" spans="1:3">
      <c r="A100" t="s">
        <v>5</v>
      </c>
      <c r="B100" t="s">
        <v>8</v>
      </c>
      <c r="C100" t="s">
        <v>9</v>
      </c>
    </row>
    <row r="101" spans="1:3">
      <c r="A101" t="s">
        <v>6</v>
      </c>
      <c r="B101" t="s">
        <v>7</v>
      </c>
      <c r="C101" t="s">
        <v>10</v>
      </c>
    </row>
    <row r="102" spans="1:3">
      <c r="A102" t="s">
        <v>5</v>
      </c>
      <c r="B102" t="s">
        <v>8</v>
      </c>
      <c r="C102" t="s">
        <v>9</v>
      </c>
    </row>
    <row r="103" spans="1:3">
      <c r="A103" t="s">
        <v>6</v>
      </c>
      <c r="B103" t="s">
        <v>7</v>
      </c>
      <c r="C103" t="s">
        <v>10</v>
      </c>
    </row>
    <row r="104" spans="1:3">
      <c r="A104" t="s">
        <v>5</v>
      </c>
      <c r="B104" t="s">
        <v>8</v>
      </c>
      <c r="C104" t="s">
        <v>9</v>
      </c>
    </row>
    <row r="105" spans="1:3">
      <c r="A105" t="s">
        <v>5</v>
      </c>
      <c r="B105" t="s">
        <v>8</v>
      </c>
      <c r="C105" t="s">
        <v>9</v>
      </c>
    </row>
    <row r="106" spans="1:3">
      <c r="A106" t="s">
        <v>5</v>
      </c>
      <c r="B106" t="s">
        <v>8</v>
      </c>
      <c r="C106" t="s">
        <v>9</v>
      </c>
    </row>
    <row r="107" spans="1:3">
      <c r="A107" t="s">
        <v>5</v>
      </c>
      <c r="B107" t="s">
        <v>8</v>
      </c>
      <c r="C107" t="s">
        <v>10</v>
      </c>
    </row>
    <row r="108" spans="1:3">
      <c r="A108" t="s">
        <v>5</v>
      </c>
      <c r="B108" t="s">
        <v>8</v>
      </c>
      <c r="C108" t="s">
        <v>10</v>
      </c>
    </row>
    <row r="109" spans="1:3">
      <c r="A109" t="s">
        <v>6</v>
      </c>
      <c r="B109" t="s">
        <v>8</v>
      </c>
      <c r="C109" t="s">
        <v>10</v>
      </c>
    </row>
    <row r="110" spans="1:3">
      <c r="A110" t="s">
        <v>5</v>
      </c>
      <c r="B110" t="s">
        <v>7</v>
      </c>
      <c r="C110" t="s">
        <v>9</v>
      </c>
    </row>
    <row r="111" spans="1:3">
      <c r="A111" t="s">
        <v>5</v>
      </c>
      <c r="B111" t="s">
        <v>7</v>
      </c>
      <c r="C111" t="s">
        <v>9</v>
      </c>
    </row>
    <row r="112" spans="1:3">
      <c r="A112" t="s">
        <v>5</v>
      </c>
      <c r="B112" t="s">
        <v>8</v>
      </c>
      <c r="C112" t="s">
        <v>10</v>
      </c>
    </row>
    <row r="113" spans="1:3">
      <c r="A113" t="s">
        <v>5</v>
      </c>
      <c r="B113" t="s">
        <v>7</v>
      </c>
      <c r="C113" t="s">
        <v>10</v>
      </c>
    </row>
    <row r="114" spans="1:3">
      <c r="A114" t="s">
        <v>6</v>
      </c>
      <c r="B114" t="s">
        <v>7</v>
      </c>
      <c r="C114" t="s">
        <v>10</v>
      </c>
    </row>
    <row r="115" spans="1:3">
      <c r="A115" t="s">
        <v>5</v>
      </c>
      <c r="B115" t="s">
        <v>7</v>
      </c>
      <c r="C115" t="s">
        <v>9</v>
      </c>
    </row>
    <row r="116" spans="1:3">
      <c r="A116" t="s">
        <v>5</v>
      </c>
      <c r="B116" t="s">
        <v>8</v>
      </c>
      <c r="C116" t="s">
        <v>9</v>
      </c>
    </row>
    <row r="117" spans="1:3">
      <c r="A117" t="s">
        <v>6</v>
      </c>
      <c r="B117" t="s">
        <v>8</v>
      </c>
      <c r="C117" t="s">
        <v>9</v>
      </c>
    </row>
    <row r="118" spans="1:3">
      <c r="A118" t="s">
        <v>5</v>
      </c>
      <c r="B118" t="s">
        <v>8</v>
      </c>
      <c r="C118" t="s">
        <v>9</v>
      </c>
    </row>
    <row r="119" spans="1:3">
      <c r="A119" t="s">
        <v>5</v>
      </c>
      <c r="B119" t="s">
        <v>8</v>
      </c>
      <c r="C119" t="s">
        <v>10</v>
      </c>
    </row>
    <row r="120" spans="1:3">
      <c r="A120" t="s">
        <v>5</v>
      </c>
      <c r="B120" t="s">
        <v>7</v>
      </c>
      <c r="C120" t="s">
        <v>9</v>
      </c>
    </row>
    <row r="121" spans="1:3">
      <c r="A121" t="s">
        <v>5</v>
      </c>
      <c r="B121" t="s">
        <v>8</v>
      </c>
      <c r="C121" t="s">
        <v>9</v>
      </c>
    </row>
    <row r="122" spans="1:3">
      <c r="A122" t="s">
        <v>6</v>
      </c>
      <c r="B122" t="s">
        <v>7</v>
      </c>
      <c r="C122" t="s">
        <v>10</v>
      </c>
    </row>
    <row r="123" spans="1:3">
      <c r="A123" t="s">
        <v>5</v>
      </c>
      <c r="B123" t="s">
        <v>7</v>
      </c>
      <c r="C123" t="s">
        <v>9</v>
      </c>
    </row>
    <row r="124" spans="1:3">
      <c r="A124" t="s">
        <v>5</v>
      </c>
      <c r="B124" t="s">
        <v>8</v>
      </c>
      <c r="C124" t="s">
        <v>9</v>
      </c>
    </row>
    <row r="125" spans="1:3">
      <c r="A125" t="s">
        <v>5</v>
      </c>
      <c r="B125" t="s">
        <v>8</v>
      </c>
      <c r="C125" t="s">
        <v>10</v>
      </c>
    </row>
    <row r="126" spans="1:3">
      <c r="A126" t="s">
        <v>6</v>
      </c>
      <c r="B126" t="s">
        <v>8</v>
      </c>
      <c r="C126" t="s">
        <v>10</v>
      </c>
    </row>
    <row r="127" spans="1:3">
      <c r="A127" t="s">
        <v>5</v>
      </c>
      <c r="B127" t="s">
        <v>7</v>
      </c>
      <c r="C127" t="s">
        <v>9</v>
      </c>
    </row>
    <row r="128" spans="1:3">
      <c r="A128" t="s">
        <v>5</v>
      </c>
      <c r="B128" t="s">
        <v>8</v>
      </c>
      <c r="C128" t="s">
        <v>9</v>
      </c>
    </row>
    <row r="129" spans="1:3">
      <c r="A129" t="s">
        <v>5</v>
      </c>
      <c r="B129" t="s">
        <v>8</v>
      </c>
      <c r="C129" t="s">
        <v>9</v>
      </c>
    </row>
    <row r="130" spans="1:3">
      <c r="A130" t="s">
        <v>5</v>
      </c>
      <c r="B130" t="s">
        <v>8</v>
      </c>
      <c r="C130" t="s">
        <v>9</v>
      </c>
    </row>
    <row r="131" spans="1:3">
      <c r="A131" t="s">
        <v>6</v>
      </c>
      <c r="B131" t="s">
        <v>8</v>
      </c>
      <c r="C131" t="s">
        <v>9</v>
      </c>
    </row>
    <row r="132" spans="1:3">
      <c r="A132" t="s">
        <v>5</v>
      </c>
      <c r="B132" t="s">
        <v>8</v>
      </c>
      <c r="C132" t="s">
        <v>9</v>
      </c>
    </row>
    <row r="133" spans="1:3">
      <c r="A133" t="s">
        <v>5</v>
      </c>
      <c r="B133" t="s">
        <v>8</v>
      </c>
      <c r="C133" t="s">
        <v>9</v>
      </c>
    </row>
    <row r="134" spans="1:3">
      <c r="A134" t="s">
        <v>6</v>
      </c>
      <c r="B134" t="s">
        <v>8</v>
      </c>
      <c r="C134" t="s">
        <v>10</v>
      </c>
    </row>
    <row r="135" spans="1:3">
      <c r="A135" t="s">
        <v>5</v>
      </c>
      <c r="B135" t="s">
        <v>8</v>
      </c>
      <c r="C135" t="s">
        <v>9</v>
      </c>
    </row>
    <row r="136" spans="1:3">
      <c r="A136" t="s">
        <v>6</v>
      </c>
      <c r="B136" t="s">
        <v>8</v>
      </c>
      <c r="C136" t="s">
        <v>10</v>
      </c>
    </row>
    <row r="137" spans="1:3">
      <c r="A137" t="s">
        <v>6</v>
      </c>
      <c r="B137" t="s">
        <v>7</v>
      </c>
      <c r="C137" t="s">
        <v>10</v>
      </c>
    </row>
    <row r="138" spans="1:3">
      <c r="A138" t="s">
        <v>5</v>
      </c>
      <c r="B138" t="s">
        <v>8</v>
      </c>
      <c r="C138" t="s">
        <v>9</v>
      </c>
    </row>
    <row r="139" spans="1:3">
      <c r="A139" t="s">
        <v>6</v>
      </c>
      <c r="B139" t="s">
        <v>7</v>
      </c>
      <c r="C139" t="s">
        <v>10</v>
      </c>
    </row>
    <row r="140" spans="1:3">
      <c r="A140" t="s">
        <v>5</v>
      </c>
      <c r="B140" t="s">
        <v>7</v>
      </c>
      <c r="C140" t="s">
        <v>10</v>
      </c>
    </row>
    <row r="141" spans="1:3">
      <c r="A141" t="s">
        <v>5</v>
      </c>
      <c r="B141" t="s">
        <v>8</v>
      </c>
      <c r="C141" t="s">
        <v>9</v>
      </c>
    </row>
    <row r="142" spans="1:3">
      <c r="A142" t="s">
        <v>6</v>
      </c>
      <c r="B142" t="s">
        <v>8</v>
      </c>
      <c r="C142" t="s">
        <v>10</v>
      </c>
    </row>
    <row r="143" spans="1:3">
      <c r="A143" t="s">
        <v>6</v>
      </c>
      <c r="B143" t="s">
        <v>8</v>
      </c>
      <c r="C143" t="s">
        <v>10</v>
      </c>
    </row>
    <row r="144" spans="1:3">
      <c r="A144" t="s">
        <v>6</v>
      </c>
      <c r="B144" t="s">
        <v>8</v>
      </c>
      <c r="C144" t="s">
        <v>10</v>
      </c>
    </row>
    <row r="145" spans="1:3">
      <c r="A145" t="s">
        <v>5</v>
      </c>
      <c r="B145" t="s">
        <v>7</v>
      </c>
      <c r="C145" t="s">
        <v>9</v>
      </c>
    </row>
    <row r="146" spans="1:3">
      <c r="A146" t="s">
        <v>5</v>
      </c>
      <c r="B146" t="s">
        <v>8</v>
      </c>
      <c r="C146" t="s">
        <v>9</v>
      </c>
    </row>
    <row r="147" spans="1:3">
      <c r="A147" t="s">
        <v>5</v>
      </c>
      <c r="B147" t="s">
        <v>8</v>
      </c>
      <c r="C147" t="s">
        <v>9</v>
      </c>
    </row>
    <row r="148" spans="1:3">
      <c r="A148" t="s">
        <v>5</v>
      </c>
      <c r="B148" t="s">
        <v>8</v>
      </c>
      <c r="C148" t="s">
        <v>10</v>
      </c>
    </row>
    <row r="149" spans="1:3">
      <c r="A149" t="s">
        <v>5</v>
      </c>
      <c r="B149" t="s">
        <v>8</v>
      </c>
      <c r="C149" t="s">
        <v>10</v>
      </c>
    </row>
    <row r="150" spans="1:3">
      <c r="A150" t="s">
        <v>5</v>
      </c>
      <c r="B150" t="s">
        <v>8</v>
      </c>
      <c r="C150" t="s">
        <v>9</v>
      </c>
    </row>
    <row r="151" spans="1:3">
      <c r="A151" t="s">
        <v>5</v>
      </c>
      <c r="B151" t="s">
        <v>8</v>
      </c>
      <c r="C151" t="s">
        <v>9</v>
      </c>
    </row>
    <row r="152" spans="1:3">
      <c r="A152" t="s">
        <v>6</v>
      </c>
      <c r="B152" t="s">
        <v>8</v>
      </c>
      <c r="C152" t="s">
        <v>10</v>
      </c>
    </row>
    <row r="153" spans="1:3">
      <c r="A153" t="s">
        <v>5</v>
      </c>
      <c r="B153" t="s">
        <v>8</v>
      </c>
      <c r="C153" t="s">
        <v>9</v>
      </c>
    </row>
    <row r="154" spans="1:3">
      <c r="A154" t="s">
        <v>6</v>
      </c>
      <c r="B154" t="s">
        <v>8</v>
      </c>
      <c r="C154" t="s">
        <v>10</v>
      </c>
    </row>
    <row r="155" spans="1:3">
      <c r="A155" t="s">
        <v>5</v>
      </c>
      <c r="B155" t="s">
        <v>8</v>
      </c>
      <c r="C155" t="s">
        <v>9</v>
      </c>
    </row>
    <row r="156" spans="1:3">
      <c r="A156" t="s">
        <v>5</v>
      </c>
      <c r="B156" t="s">
        <v>7</v>
      </c>
      <c r="C156" t="s">
        <v>10</v>
      </c>
    </row>
    <row r="157" spans="1:3">
      <c r="A157" t="s">
        <v>5</v>
      </c>
      <c r="B157" t="s">
        <v>7</v>
      </c>
      <c r="C157" t="s">
        <v>10</v>
      </c>
    </row>
    <row r="158" spans="1:3">
      <c r="A158" t="s">
        <v>5</v>
      </c>
      <c r="B158" t="s">
        <v>8</v>
      </c>
      <c r="C158" t="s">
        <v>9</v>
      </c>
    </row>
    <row r="159" spans="1:3">
      <c r="A159" t="s">
        <v>5</v>
      </c>
      <c r="B159" t="s">
        <v>7</v>
      </c>
      <c r="C159" t="s">
        <v>9</v>
      </c>
    </row>
    <row r="160" spans="1:3">
      <c r="A160" t="s">
        <v>5</v>
      </c>
      <c r="B160" t="s">
        <v>7</v>
      </c>
      <c r="C160" t="s">
        <v>9</v>
      </c>
    </row>
    <row r="161" spans="1:3">
      <c r="A161" t="s">
        <v>5</v>
      </c>
      <c r="B161" t="s">
        <v>8</v>
      </c>
      <c r="C161" t="s">
        <v>10</v>
      </c>
    </row>
    <row r="162" spans="1:3">
      <c r="A162" t="s">
        <v>6</v>
      </c>
      <c r="B162" t="s">
        <v>7</v>
      </c>
      <c r="C162" t="s">
        <v>10</v>
      </c>
    </row>
    <row r="163" spans="1:3">
      <c r="A163" t="s">
        <v>6</v>
      </c>
      <c r="B163" t="s">
        <v>7</v>
      </c>
      <c r="C163" t="s">
        <v>10</v>
      </c>
    </row>
    <row r="164" spans="1:3">
      <c r="A164" t="s">
        <v>6</v>
      </c>
      <c r="B164" t="s">
        <v>7</v>
      </c>
      <c r="C164" t="s">
        <v>10</v>
      </c>
    </row>
    <row r="165" spans="1:3">
      <c r="A165" t="s">
        <v>5</v>
      </c>
      <c r="B165" t="s">
        <v>7</v>
      </c>
      <c r="C165" t="s">
        <v>9</v>
      </c>
    </row>
    <row r="166" spans="1:3">
      <c r="A166" t="s">
        <v>6</v>
      </c>
      <c r="B166" t="s">
        <v>8</v>
      </c>
      <c r="C166" t="s">
        <v>10</v>
      </c>
    </row>
    <row r="167" spans="1:3">
      <c r="A167" t="s">
        <v>5</v>
      </c>
      <c r="B167" t="s">
        <v>7</v>
      </c>
      <c r="C167" t="s">
        <v>10</v>
      </c>
    </row>
    <row r="168" spans="1:3">
      <c r="A168" t="s">
        <v>5</v>
      </c>
      <c r="B168" t="s">
        <v>7</v>
      </c>
      <c r="C168" t="s">
        <v>9</v>
      </c>
    </row>
    <row r="169" spans="1:3">
      <c r="A169" t="s">
        <v>5</v>
      </c>
      <c r="B169" t="s">
        <v>8</v>
      </c>
      <c r="C169" t="s">
        <v>10</v>
      </c>
    </row>
    <row r="170" spans="1:3">
      <c r="A170" t="s">
        <v>6</v>
      </c>
      <c r="B170" t="s">
        <v>8</v>
      </c>
      <c r="C170" t="s">
        <v>9</v>
      </c>
    </row>
    <row r="171" spans="1:3">
      <c r="A171" t="s">
        <v>6</v>
      </c>
      <c r="B171" t="s">
        <v>8</v>
      </c>
      <c r="C171" t="s">
        <v>10</v>
      </c>
    </row>
    <row r="172" spans="1:3">
      <c r="A172" t="s">
        <v>5</v>
      </c>
      <c r="B172" t="s">
        <v>8</v>
      </c>
      <c r="C172" t="s">
        <v>9</v>
      </c>
    </row>
    <row r="173" spans="1:3">
      <c r="A173" t="s">
        <v>5</v>
      </c>
      <c r="B173" t="s">
        <v>7</v>
      </c>
      <c r="C173" t="s">
        <v>10</v>
      </c>
    </row>
    <row r="174" spans="1:3">
      <c r="A174" t="s">
        <v>5</v>
      </c>
      <c r="B174" t="s">
        <v>8</v>
      </c>
      <c r="C174" t="s">
        <v>9</v>
      </c>
    </row>
    <row r="175" spans="1:3">
      <c r="A175" t="s">
        <v>6</v>
      </c>
      <c r="B175" t="s">
        <v>7</v>
      </c>
      <c r="C175" t="s">
        <v>10</v>
      </c>
    </row>
    <row r="176" spans="1:3">
      <c r="A176" t="s">
        <v>5</v>
      </c>
      <c r="B176" t="s">
        <v>8</v>
      </c>
      <c r="C176" t="s">
        <v>9</v>
      </c>
    </row>
    <row r="177" spans="1:3">
      <c r="A177" t="s">
        <v>5</v>
      </c>
      <c r="B177" t="s">
        <v>7</v>
      </c>
      <c r="C177" t="s">
        <v>10</v>
      </c>
    </row>
    <row r="178" spans="1:3">
      <c r="A178" t="s">
        <v>5</v>
      </c>
      <c r="B178" t="s">
        <v>8</v>
      </c>
      <c r="C178" t="s">
        <v>9</v>
      </c>
    </row>
    <row r="179" spans="1:3">
      <c r="A179" t="s">
        <v>5</v>
      </c>
      <c r="B179" t="s">
        <v>8</v>
      </c>
      <c r="C179" t="s">
        <v>9</v>
      </c>
    </row>
    <row r="180" spans="1:3">
      <c r="A180" t="s">
        <v>5</v>
      </c>
      <c r="B180" t="s">
        <v>8</v>
      </c>
      <c r="C180" t="s">
        <v>9</v>
      </c>
    </row>
    <row r="181" spans="1:3">
      <c r="A181" t="s">
        <v>5</v>
      </c>
      <c r="B181" t="s">
        <v>8</v>
      </c>
      <c r="C181" t="s">
        <v>10</v>
      </c>
    </row>
    <row r="182" spans="1:3">
      <c r="A182" t="s">
        <v>5</v>
      </c>
      <c r="B182" t="s">
        <v>8</v>
      </c>
      <c r="C182" t="s">
        <v>9</v>
      </c>
    </row>
    <row r="183" spans="1:3">
      <c r="A183" t="s">
        <v>5</v>
      </c>
      <c r="B183" t="s">
        <v>8</v>
      </c>
      <c r="C183" t="s">
        <v>9</v>
      </c>
    </row>
    <row r="184" spans="1:3">
      <c r="A184" t="s">
        <v>5</v>
      </c>
      <c r="B184" t="s">
        <v>7</v>
      </c>
      <c r="C184" t="s">
        <v>10</v>
      </c>
    </row>
    <row r="185" spans="1:3">
      <c r="A185" t="s">
        <v>6</v>
      </c>
      <c r="B185" t="s">
        <v>8</v>
      </c>
      <c r="C185" t="s">
        <v>10</v>
      </c>
    </row>
    <row r="186" spans="1:3">
      <c r="A186" t="s">
        <v>5</v>
      </c>
      <c r="B186" t="s">
        <v>8</v>
      </c>
      <c r="C186" t="s">
        <v>9</v>
      </c>
    </row>
    <row r="187" spans="1:3">
      <c r="A187" t="s">
        <v>6</v>
      </c>
      <c r="B187" t="s">
        <v>7</v>
      </c>
      <c r="C187" t="s">
        <v>10</v>
      </c>
    </row>
    <row r="188" spans="1:3">
      <c r="A188" t="s">
        <v>6</v>
      </c>
      <c r="B188" t="s">
        <v>8</v>
      </c>
      <c r="C188" t="s">
        <v>10</v>
      </c>
    </row>
    <row r="189" spans="1:3">
      <c r="A189" t="s">
        <v>5</v>
      </c>
      <c r="B189" t="s">
        <v>8</v>
      </c>
      <c r="C189" t="s">
        <v>9</v>
      </c>
    </row>
    <row r="190" spans="1:3">
      <c r="A190" t="s">
        <v>5</v>
      </c>
      <c r="B190" t="s">
        <v>7</v>
      </c>
      <c r="C190" t="s">
        <v>10</v>
      </c>
    </row>
    <row r="191" spans="1:3">
      <c r="A191" t="s">
        <v>6</v>
      </c>
      <c r="B191" t="s">
        <v>8</v>
      </c>
      <c r="C191" t="s">
        <v>10</v>
      </c>
    </row>
    <row r="192" spans="1:3">
      <c r="A192" t="s">
        <v>5</v>
      </c>
      <c r="B192" t="s">
        <v>7</v>
      </c>
      <c r="C192" t="s">
        <v>9</v>
      </c>
    </row>
    <row r="193" spans="1:3">
      <c r="A193" t="s">
        <v>5</v>
      </c>
      <c r="B193" t="s">
        <v>8</v>
      </c>
      <c r="C193" t="s">
        <v>9</v>
      </c>
    </row>
    <row r="194" spans="1:3">
      <c r="A194" t="s">
        <v>5</v>
      </c>
      <c r="B194" t="s">
        <v>8</v>
      </c>
      <c r="C194" t="s">
        <v>9</v>
      </c>
    </row>
    <row r="195" spans="1:3">
      <c r="A195" t="s">
        <v>5</v>
      </c>
      <c r="B195" t="s">
        <v>7</v>
      </c>
      <c r="C195" t="s">
        <v>9</v>
      </c>
    </row>
    <row r="196" spans="1:3">
      <c r="A196" t="s">
        <v>6</v>
      </c>
      <c r="B196" t="s">
        <v>7</v>
      </c>
      <c r="C196" t="s">
        <v>9</v>
      </c>
    </row>
    <row r="197" spans="1:3">
      <c r="A197" t="s">
        <v>5</v>
      </c>
      <c r="B197" t="s">
        <v>7</v>
      </c>
      <c r="C197" t="s">
        <v>10</v>
      </c>
    </row>
    <row r="198" spans="1:3">
      <c r="A198" t="s">
        <v>6</v>
      </c>
      <c r="B198" t="s">
        <v>7</v>
      </c>
      <c r="C198" t="s">
        <v>10</v>
      </c>
    </row>
    <row r="199" spans="1:3">
      <c r="A199" t="s">
        <v>6</v>
      </c>
      <c r="B199" t="s">
        <v>8</v>
      </c>
      <c r="C199" t="s">
        <v>10</v>
      </c>
    </row>
    <row r="200" spans="1:3">
      <c r="A200" t="s">
        <v>5</v>
      </c>
      <c r="B200" t="s">
        <v>8</v>
      </c>
      <c r="C200" t="s">
        <v>9</v>
      </c>
    </row>
    <row r="201" spans="1:3">
      <c r="A201" t="s">
        <v>5</v>
      </c>
      <c r="B201" t="s">
        <v>7</v>
      </c>
      <c r="C201" t="s">
        <v>10</v>
      </c>
    </row>
    <row r="202" spans="1:3">
      <c r="A202" t="s">
        <v>5</v>
      </c>
      <c r="B202" t="s">
        <v>8</v>
      </c>
      <c r="C202" t="s">
        <v>10</v>
      </c>
    </row>
    <row r="203" spans="1:3">
      <c r="A203" t="s">
        <v>6</v>
      </c>
      <c r="B203" t="s">
        <v>8</v>
      </c>
      <c r="C203" t="s">
        <v>10</v>
      </c>
    </row>
    <row r="204" spans="1:3">
      <c r="A204" t="s">
        <v>6</v>
      </c>
      <c r="B204" t="s">
        <v>7</v>
      </c>
      <c r="C204" t="s">
        <v>10</v>
      </c>
    </row>
    <row r="205" spans="1:3">
      <c r="A205" t="s">
        <v>5</v>
      </c>
      <c r="B205" t="s">
        <v>7</v>
      </c>
      <c r="C205" t="s">
        <v>10</v>
      </c>
    </row>
    <row r="206" spans="1:3">
      <c r="A206" t="s">
        <v>6</v>
      </c>
      <c r="B206" t="s">
        <v>7</v>
      </c>
      <c r="C206" t="s">
        <v>10</v>
      </c>
    </row>
    <row r="207" spans="1:3">
      <c r="A207" t="s">
        <v>6</v>
      </c>
      <c r="B207" t="s">
        <v>8</v>
      </c>
      <c r="C207" t="s">
        <v>10</v>
      </c>
    </row>
    <row r="208" spans="1:3">
      <c r="A208" t="s">
        <v>6</v>
      </c>
      <c r="B208" t="s">
        <v>8</v>
      </c>
      <c r="C208" t="s">
        <v>9</v>
      </c>
    </row>
    <row r="209" spans="1:3">
      <c r="A209" t="s">
        <v>6</v>
      </c>
      <c r="B209" t="s">
        <v>8</v>
      </c>
      <c r="C209" t="s">
        <v>10</v>
      </c>
    </row>
    <row r="210" spans="1:3">
      <c r="A210" t="s">
        <v>6</v>
      </c>
      <c r="B210" t="s">
        <v>8</v>
      </c>
      <c r="C210" t="s">
        <v>9</v>
      </c>
    </row>
    <row r="211" spans="1:3">
      <c r="A211" t="s">
        <v>5</v>
      </c>
      <c r="B211" t="s">
        <v>8</v>
      </c>
      <c r="C211" t="s">
        <v>9</v>
      </c>
    </row>
    <row r="212" spans="1:3">
      <c r="A212" t="s">
        <v>5</v>
      </c>
      <c r="B212" t="s">
        <v>7</v>
      </c>
      <c r="C212" t="s">
        <v>9</v>
      </c>
    </row>
    <row r="213" spans="1:3">
      <c r="A213" t="s">
        <v>5</v>
      </c>
      <c r="B213" t="s">
        <v>8</v>
      </c>
      <c r="C213" t="s">
        <v>10</v>
      </c>
    </row>
    <row r="214" spans="1:3">
      <c r="A214" t="s">
        <v>6</v>
      </c>
      <c r="B214" t="s">
        <v>7</v>
      </c>
      <c r="C214" t="s">
        <v>10</v>
      </c>
    </row>
    <row r="215" spans="1:3">
      <c r="A215" t="s">
        <v>5</v>
      </c>
      <c r="B215" t="s">
        <v>7</v>
      </c>
      <c r="C215" t="s">
        <v>9</v>
      </c>
    </row>
    <row r="216" spans="1:3">
      <c r="A216" t="s">
        <v>5</v>
      </c>
      <c r="B216" t="s">
        <v>8</v>
      </c>
      <c r="C216" t="s">
        <v>9</v>
      </c>
    </row>
    <row r="217" spans="1:3">
      <c r="A217" t="s">
        <v>5</v>
      </c>
      <c r="B217" t="s">
        <v>7</v>
      </c>
      <c r="C217" t="s">
        <v>9</v>
      </c>
    </row>
    <row r="218" spans="1:3">
      <c r="A218" t="s">
        <v>5</v>
      </c>
      <c r="B218" t="s">
        <v>7</v>
      </c>
      <c r="C218" t="s">
        <v>10</v>
      </c>
    </row>
    <row r="219" spans="1:3">
      <c r="A219" t="s">
        <v>5</v>
      </c>
      <c r="B219" t="s">
        <v>7</v>
      </c>
      <c r="C219" t="s">
        <v>9</v>
      </c>
    </row>
    <row r="220" spans="1:3">
      <c r="A220" t="s">
        <v>5</v>
      </c>
      <c r="B220" t="s">
        <v>8</v>
      </c>
      <c r="C220" t="s">
        <v>10</v>
      </c>
    </row>
    <row r="221" spans="1:3">
      <c r="A221" t="s">
        <v>6</v>
      </c>
      <c r="B221" t="s">
        <v>8</v>
      </c>
      <c r="C221" t="s">
        <v>10</v>
      </c>
    </row>
    <row r="222" spans="1:3">
      <c r="A222" t="s">
        <v>5</v>
      </c>
      <c r="B222" t="s">
        <v>8</v>
      </c>
      <c r="C222" t="s">
        <v>9</v>
      </c>
    </row>
    <row r="223" spans="1:3">
      <c r="A223" t="s">
        <v>6</v>
      </c>
      <c r="B223" t="s">
        <v>7</v>
      </c>
      <c r="C223" t="s">
        <v>10</v>
      </c>
    </row>
    <row r="224" spans="1:3">
      <c r="A224" t="s">
        <v>5</v>
      </c>
      <c r="B224" t="s">
        <v>8</v>
      </c>
      <c r="C224" t="s">
        <v>10</v>
      </c>
    </row>
    <row r="225" spans="1:3">
      <c r="A225" t="s">
        <v>5</v>
      </c>
      <c r="B225" t="s">
        <v>8</v>
      </c>
      <c r="C225" t="s">
        <v>9</v>
      </c>
    </row>
    <row r="226" spans="1:3">
      <c r="A226" t="s">
        <v>6</v>
      </c>
      <c r="B226" t="s">
        <v>7</v>
      </c>
      <c r="C226" t="s">
        <v>10</v>
      </c>
    </row>
    <row r="227" spans="1:3">
      <c r="A227" t="s">
        <v>6</v>
      </c>
      <c r="B227" t="s">
        <v>7</v>
      </c>
      <c r="C227" t="s">
        <v>10</v>
      </c>
    </row>
    <row r="228" spans="1:3">
      <c r="A228" t="s">
        <v>6</v>
      </c>
      <c r="B228" t="s">
        <v>8</v>
      </c>
      <c r="C228" t="s">
        <v>10</v>
      </c>
    </row>
    <row r="229" spans="1:3">
      <c r="A229" t="s">
        <v>5</v>
      </c>
      <c r="B229" t="s">
        <v>7</v>
      </c>
      <c r="C229" t="s">
        <v>9</v>
      </c>
    </row>
    <row r="230" spans="1:3">
      <c r="A230" t="s">
        <v>5</v>
      </c>
      <c r="B230" t="s">
        <v>7</v>
      </c>
      <c r="C230" t="s">
        <v>10</v>
      </c>
    </row>
    <row r="231" spans="1:3">
      <c r="A231" t="s">
        <v>5</v>
      </c>
      <c r="B231" t="s">
        <v>7</v>
      </c>
      <c r="C231" t="s">
        <v>10</v>
      </c>
    </row>
    <row r="232" spans="1:3">
      <c r="A232" t="s">
        <v>5</v>
      </c>
      <c r="B232" t="s">
        <v>8</v>
      </c>
      <c r="C232" t="s">
        <v>9</v>
      </c>
    </row>
    <row r="233" spans="1:3">
      <c r="A233" t="s">
        <v>6</v>
      </c>
      <c r="B233" t="s">
        <v>7</v>
      </c>
      <c r="C233" t="s">
        <v>10</v>
      </c>
    </row>
    <row r="234" spans="1:3">
      <c r="A234" t="s">
        <v>5</v>
      </c>
      <c r="B234" t="s">
        <v>7</v>
      </c>
      <c r="C234" t="s">
        <v>10</v>
      </c>
    </row>
    <row r="235" spans="1:3">
      <c r="A235" t="s">
        <v>5</v>
      </c>
      <c r="B235" t="s">
        <v>8</v>
      </c>
      <c r="C235" t="s">
        <v>9</v>
      </c>
    </row>
    <row r="236" spans="1:3">
      <c r="A236" t="s">
        <v>5</v>
      </c>
      <c r="B236" t="s">
        <v>7</v>
      </c>
      <c r="C236" t="s">
        <v>10</v>
      </c>
    </row>
    <row r="237" spans="1:3">
      <c r="A237" t="s">
        <v>5</v>
      </c>
      <c r="B237" t="s">
        <v>8</v>
      </c>
      <c r="C237" t="s">
        <v>9</v>
      </c>
    </row>
    <row r="238" spans="1:3">
      <c r="A238" t="s">
        <v>6</v>
      </c>
      <c r="B238" t="s">
        <v>7</v>
      </c>
      <c r="C238" t="s">
        <v>10</v>
      </c>
    </row>
    <row r="239" spans="1:3">
      <c r="A239" t="s">
        <v>5</v>
      </c>
      <c r="B239" t="s">
        <v>8</v>
      </c>
      <c r="C239" t="s">
        <v>9</v>
      </c>
    </row>
    <row r="240" spans="1:3">
      <c r="A240" t="s">
        <v>6</v>
      </c>
      <c r="B240" t="s">
        <v>7</v>
      </c>
      <c r="C240" t="s">
        <v>10</v>
      </c>
    </row>
    <row r="241" spans="1:3">
      <c r="A241" t="s">
        <v>5</v>
      </c>
      <c r="B241" t="s">
        <v>8</v>
      </c>
      <c r="C241" t="s">
        <v>9</v>
      </c>
    </row>
    <row r="242" spans="1:3">
      <c r="A242" t="s">
        <v>5</v>
      </c>
      <c r="B242" t="s">
        <v>8</v>
      </c>
      <c r="C242" t="s">
        <v>9</v>
      </c>
    </row>
    <row r="243" spans="1:3">
      <c r="A243" t="s">
        <v>5</v>
      </c>
      <c r="B243" t="s">
        <v>8</v>
      </c>
      <c r="C243" t="s">
        <v>9</v>
      </c>
    </row>
    <row r="244" spans="1:3">
      <c r="A244" t="s">
        <v>5</v>
      </c>
      <c r="B244" t="s">
        <v>8</v>
      </c>
      <c r="C244" t="s">
        <v>9</v>
      </c>
    </row>
    <row r="245" spans="1:3">
      <c r="A245" t="s">
        <v>5</v>
      </c>
      <c r="B245" t="s">
        <v>7</v>
      </c>
      <c r="C245" t="s">
        <v>10</v>
      </c>
    </row>
    <row r="246" spans="1:3">
      <c r="A246" t="s">
        <v>5</v>
      </c>
      <c r="B246" t="s">
        <v>7</v>
      </c>
      <c r="C246" t="s">
        <v>10</v>
      </c>
    </row>
    <row r="247" spans="1:3">
      <c r="A247" t="s">
        <v>5</v>
      </c>
      <c r="B247" t="s">
        <v>7</v>
      </c>
      <c r="C247" t="s">
        <v>9</v>
      </c>
    </row>
    <row r="248" spans="1:3">
      <c r="A248" t="s">
        <v>5</v>
      </c>
      <c r="B248" t="s">
        <v>8</v>
      </c>
      <c r="C248" t="s">
        <v>9</v>
      </c>
    </row>
    <row r="249" spans="1:3">
      <c r="A249" t="s">
        <v>5</v>
      </c>
      <c r="B249" t="s">
        <v>7</v>
      </c>
      <c r="C249" t="s">
        <v>10</v>
      </c>
    </row>
    <row r="250" spans="1:3">
      <c r="A250" t="s">
        <v>6</v>
      </c>
      <c r="B250" t="s">
        <v>8</v>
      </c>
      <c r="C250" t="s">
        <v>10</v>
      </c>
    </row>
    <row r="251" spans="1:3">
      <c r="A251" t="s">
        <v>5</v>
      </c>
      <c r="B251" t="s">
        <v>7</v>
      </c>
      <c r="C251" t="s">
        <v>10</v>
      </c>
    </row>
    <row r="252" spans="1:3">
      <c r="A252" t="s">
        <v>5</v>
      </c>
      <c r="B252" t="s">
        <v>8</v>
      </c>
      <c r="C252" t="s">
        <v>9</v>
      </c>
    </row>
    <row r="253" spans="1:3">
      <c r="A253" t="s">
        <v>5</v>
      </c>
      <c r="B253" t="s">
        <v>8</v>
      </c>
      <c r="C253" t="s">
        <v>9</v>
      </c>
    </row>
  </sheetData>
  <phoneticPr fontId="0" type="noConversion"/>
  <pageMargins left="0.75" right="0.75" top="1" bottom="1" header="0.5" footer="0.5"/>
  <pageSetup paperSize="0" scale="0" horizontalDpi="0" verticalDpi="0" copies="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NNet Demo</vt:lpstr>
      <vt:lpstr>Source Data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bogdanc</cp:lastModifiedBy>
  <dcterms:created xsi:type="dcterms:W3CDTF">2006-01-20T19:10:50Z</dcterms:created>
  <dcterms:modified xsi:type="dcterms:W3CDTF">2008-02-14T07:33:33Z</dcterms:modified>
</cp:coreProperties>
</file>